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Εξώφυλλο" sheetId="1" r:id="rId4"/>
    <sheet state="visible" name="Εισαγωγή" sheetId="2" r:id="rId5"/>
    <sheet state="visible" name="Τυπολογίες Κήπων" sheetId="3" r:id="rId6"/>
    <sheet state="visible" name="Ερωτηματολόγιο" sheetId="4" r:id="rId7"/>
    <sheet state="visible" name="Βέλτιστες Πρακτικές" sheetId="5" r:id="rId8"/>
    <sheet state="visible" name="Στοιχεία Κατανάλωσης Νερού" sheetId="6" r:id="rId9"/>
    <sheet state="visible" name="Ενδημικά Φυτά" sheetId="7" r:id="rId10"/>
    <sheet state="hidden" name="Sheet6" sheetId="8" r:id="rId11"/>
  </sheets>
  <definedNames>
    <definedName name="irrig6">Sheet6!$A$24:$A$26</definedName>
    <definedName name="YesNo">Sheet6!$A$15:$A$16</definedName>
    <definedName name="NAIOXI">#REF!</definedName>
    <definedName name="irrig5">Sheet6!$A$19:$A$21</definedName>
    <definedName name="time">Sheet6!$A$42:$A$45</definedName>
    <definedName name="GardenTypes">Sheet6!$A$5:$A$12</definedName>
    <definedName localSheetId="6" name="_GoBack">'Ενδημικά Φυτά'!$A$16</definedName>
    <definedName name="soil12">Sheet6!$A$29:$A$32</definedName>
    <definedName name="ques11">Sheet6!$A$38:$A$40</definedName>
    <definedName localSheetId="4" name="NAIOXI">#REF!</definedName>
    <definedName name="ques10">Sheet6!$A$34:$A$36</definedName>
  </definedNames>
  <calcPr/>
</workbook>
</file>

<file path=xl/sharedStrings.xml><?xml version="1.0" encoding="utf-8"?>
<sst xmlns="http://schemas.openxmlformats.org/spreadsheetml/2006/main" count="163" uniqueCount="153">
  <si>
    <t>Εργαλείο Βέλτιστων Πρακτικών</t>
  </si>
  <si>
    <t>Αειφόροι κήποι ξενοδοχείων στην Κύπρο:</t>
  </si>
  <si>
    <t xml:space="preserve">Ελαττώνοντας τη χρήση νερού στα τοπία &amp; τους κήπους </t>
  </si>
  <si>
    <t xml:space="preserve">Αυτό είναι ένα εργαλείο που θα σας βοηθήσει να μειώσετε την κατανάλωση νερού στους κήπους του ξενοδοχείου.  </t>
  </si>
  <si>
    <t>Σχετικά με το Εργαλείο</t>
  </si>
  <si>
    <r>
      <rPr>
        <rFont val="Calibri"/>
        <color theme="1"/>
        <sz val="12.0"/>
      </rPr>
      <t xml:space="preserve">Το </t>
    </r>
    <r>
      <rPr>
        <rFont val="Calibri"/>
        <b/>
        <color rgb="FF000000"/>
        <sz val="12.0"/>
      </rPr>
      <t>Εργαλείο Βέλτιστων Πρακτικών</t>
    </r>
    <r>
      <rPr>
        <rFont val="Calibri"/>
        <color theme="1"/>
        <sz val="12.0"/>
      </rPr>
      <t xml:space="preserve"> προτείνει τις βέλτιστες πρακτικές που το ξενοδοχείο πρέπει να εφαρμόσει προκειμένου να μειώσει το νετό που χρησιμοποιεί στους κήπους και τα τοπία. Το εργαλείο υπολογίζει τα πια σημαντικά δεδομένα, ανάλογα με την τυπολογία του κήπου, και προτείνει μία σειρά από βέλτιστές πρακτικές σύμφωνα με το βαθμό σημαντικότητας για κάθε τύπο κήπου, βάσει του τύπου της φύτευσης, του αρδευτικού συστήματος και όλων των άλλων παραμέτρων που επηρεάζουν τη χρήση νερού στους κήπους του ξενοδοχείου. </t>
    </r>
  </si>
  <si>
    <r>
      <rPr>
        <rFont val="Calibri"/>
        <color theme="1"/>
        <sz val="12.0"/>
      </rPr>
      <t>Στην καρτέλα "</t>
    </r>
    <r>
      <rPr>
        <rFont val="Calibri"/>
        <b/>
        <color rgb="FF000000"/>
        <sz val="12.0"/>
      </rPr>
      <t>Τυπολογίες Κήπων</t>
    </r>
    <r>
      <rPr>
        <rFont val="Calibri"/>
        <color theme="1"/>
        <sz val="12.0"/>
      </rPr>
      <t xml:space="preserve">", μπορείτε να διαβάσετε για τους διαφορετικούς τύπους κήπων που συναντώνται στα ξενοδοχεία. </t>
    </r>
  </si>
  <si>
    <r>
      <rPr>
        <rFont val="Calibri"/>
        <color theme="1"/>
        <sz val="12.0"/>
      </rPr>
      <t>Στην καρτέλα "</t>
    </r>
    <r>
      <rPr>
        <rFont val="Calibri"/>
        <b/>
        <color rgb="FF000000"/>
        <sz val="12.0"/>
      </rPr>
      <t>Ερωτηματολόγιο</t>
    </r>
    <r>
      <rPr>
        <rFont val="Calibri"/>
        <color theme="1"/>
        <sz val="12.0"/>
      </rPr>
      <t xml:space="preserve">", παρακαλώ επιπλέξτε τον τύπο του κήπου γιαν τον οποίο επιθυμείτε να μάθετε τις προτεινόμενες βέλτιστες πρακτικές, και εισάγετε τα απαιτούμενα δεδομένα σχετικά με το σύστημα άρδευσης του κήπου, τον τύπο της φύτευσης, τη συντήρηση και τη συχνότητα ποτίσματος κτλ. </t>
    </r>
  </si>
  <si>
    <r>
      <rPr>
        <rFont val="Calibri"/>
        <color theme="1"/>
        <sz val="12.0"/>
      </rPr>
      <t>Στην καρτέλα "</t>
    </r>
    <r>
      <rPr>
        <rFont val="Calibri"/>
        <b/>
        <color rgb="FF000000"/>
        <sz val="12.0"/>
      </rPr>
      <t>Βέλτιστες Πρακτικές</t>
    </r>
    <r>
      <rPr>
        <rFont val="Calibri"/>
        <color theme="1"/>
        <sz val="12.0"/>
      </rPr>
      <t xml:space="preserve">", παρουσιάζονται οι βέλτιστες πρακτικές με βάση τον τύπο του κήπου που έχετε επιλέξει και των δεδομένων που έχετε δώσει απαντώντας το ερωτηματολόγιο, κατηγοριοποιημένες σύμφωνα με το βαθμό προτεραιότητας τους. </t>
    </r>
  </si>
  <si>
    <t xml:space="preserve"> </t>
  </si>
  <si>
    <t>Τυπολογίες Κήπων</t>
  </si>
  <si>
    <t>1. Κήπος Παθητικής Αναψυχής (Passive Recreation garden)</t>
  </si>
  <si>
    <t xml:space="preserve">Οι κήποι παθητικής αναψυχής είναι περιοχές για παθητική αναψυχή όπως ξεκούραση, ηλιοθεραπεία κτλ. και αποτελούν το μεγαλύτερο τμήμα των κήπων ενός ξενοδοχείου. Βρίσκονται δίπλα στις πισίνες και στα μπαρ και είναι εξοπλισμένες με πολλές ξαπλώστρες, ομπρέλες, καρέκλες και τραπέζια. Παρουσιάζουν μικρή βιοποικιλότητα και κυρίως είναι στρωμμένοι με γκαζόν. </t>
  </si>
  <si>
    <t>2. Κήπος Ενεργητικής Αναψυχής (Active Recreation garden)</t>
  </si>
  <si>
    <t xml:space="preserve">Οι κήποι ενεργητικής αναψυχής είναι οι περιοχές που προορίζονται για την φιλοξενία αθλητικών και υπαίθριων δραστηριοτήτων, και παιχνιδιών. Για το λόγο αυτό αλλά και για εργονομικούς λόγους, το μεγαλύτερο τμήμα των κήπων αυτών είναι καλυμμένο με γκαζόν. Αυτό σημαίνει ότι η βιοποικιλότητα των κήπων αυτών είναι πολύ μικρή.  </t>
  </si>
  <si>
    <t>3. Κήπος παρά τη Παραλία (Beachfront garden)</t>
  </si>
  <si>
    <t>Οι κήποι παρά τη παραλία είναι οι περιοχές που βρίσκονται ακριβώς δίπλα στη θάλασσα και προσφέρουν πρόσβαση σε αυτή. Είναι εξοπλισμένες με ξαπλώστρες και ομπρέλες και δεν έχουν σχεδόν καθόλου φυτά εκτός από κάποιους μεμωνομένους φοίνικες. Παρόλα αυτά σε ορισμένα ξενοδοχεία είναι στρωμένοι με γκαζόν, με αποτέλεσμα να απαιτείται υψηλό κόστος συντήρησης προκειμένου να παραμείνουν πράσινοι.</t>
  </si>
  <si>
    <t>4. Κήπος Εκδηλώσεων (Event garden)</t>
  </si>
  <si>
    <t xml:space="preserve">Οι κήποι εκδηλώσεων χρησιμοποιούνται για τη φιλοξενία εκδηλώσεων. Είναι πολύ μεγάλες περιοχές σε κοντινή απόσταση από το κτιριακό σύμπλεγμα του ξενοδοχείου που χρησιμοποιούνται συνήθως για γάμους, αρραβώνες, γιορτές, καθώς και για άλλες εκδηλώσεις. </t>
  </si>
  <si>
    <t>5. Κήπος Επίδειξης (Demonstration garden)</t>
  </si>
  <si>
    <t xml:space="preserve">Οι κήποι επίδειξης είναι τα φυτεμένα τμήματα του κήπου που έχουν δημιουργηθεί για αισθητικούς λόγους. Συνήθως βρίσκονται κοντά στις εισόδους των ξενοδοχείων, δίπλα στα μονοπάτια και τα πεζοδρομημένα δίκτυα ή κοντά στις πισίνες και στα μπαρς. </t>
  </si>
  <si>
    <t>6. Κήπος για Παιδιά (Children's garden)</t>
  </si>
  <si>
    <t xml:space="preserve">Οι κήποι για παιδιά είναι κήποι που προορίζονται για τα παιδιά. Αποτελούνται από γκαζόν και μερικά δένδρα και δεν παρουσιάζουν βιοποικιλότητα. Τις περισσότερες φορές είναι απομονωμένοι από τα υπόλοιπα τμήματα του ξενοδοχείου, δίπλα στο παιδότοπο του ξενοδοχείου, όπου οι γονείς μπορούν να αφήσουν τα παιδιά τους για μερικές ώρες. </t>
  </si>
  <si>
    <t>7. Ιδιωτικός κήπος (Private garden)</t>
  </si>
  <si>
    <t xml:space="preserve">Οι ιδιωτικοί κήποι είναι οι μικροί κήποι που διαθέτουν τα περισσότερα πολυτελή δωμάτια ενός ξενοδοχείου, και προσφέρουν στους επισκέπτες το δικό τους προσωπικό ιδιωτικό χώρο. Κυρίως χρησιμοποιούνται για παθητική αναψυχή όπως ηλιοθεραπεία και ξεκούραση, και συνεπώς διαθέτουν και σχετικό εξοπλισμό. </t>
  </si>
  <si>
    <t>8. Χώροι Στάθμευσης (Parking lots)</t>
  </si>
  <si>
    <t xml:space="preserve">Αν και οι χώροι στάθμευσης δεν μπορούν να λογιστούν ως κήποι, συνήθως διαθέτουν ποικιλία φυτών για λόγους σκίασης. Επίσης, επί το πλείστον, βρίσκονται στην ίδια πλευρά με την είσοδο του ξενοδοχείου, με αποτέλεσμα να τους βλέπουν πολλά άτομα που περνούν εκεί. Συνεπώς, οι χώροι στάθμευσης αποτελούν την πρώτη εντύπωση που έχουν οι επισκέπτες για το ξενοδοχείο. 
</t>
  </si>
  <si>
    <t>A. Παρακαλώ επιλέξτε ένα Τύπο Κήπου από τη λίστα παρακάτω:</t>
  </si>
  <si>
    <t xml:space="preserve">Τύπος Κήπου : </t>
  </si>
  <si>
    <t>i. Ποτιστικό σύστημα</t>
  </si>
  <si>
    <t xml:space="preserve">1. Υπάρχει αυτόματο ποτιστικό σύστημα? </t>
  </si>
  <si>
    <t xml:space="preserve">2.Υπάρχει μετρητής κατανάλωσης νερού? </t>
  </si>
  <si>
    <t>3. Γίνεται χρήση μετεωρολογικών δεδομένων?</t>
  </si>
  <si>
    <t xml:space="preserve">4. Το σύστημα ποτίσματος του κήπου ακολουθεί ορισμένο σχέδιο?  </t>
  </si>
  <si>
    <t>Μπεκ/Κανόνι %</t>
  </si>
  <si>
    <t>Στάγδην %</t>
  </si>
  <si>
    <t>Απλό Λάστιχο%</t>
  </si>
  <si>
    <t>5. Τύπος ποτιστικού συστήματος:</t>
  </si>
  <si>
    <t>6. Γίνεται συντήρηση του ποτιστικού συστήματος?</t>
  </si>
  <si>
    <t>ii. Φύτευση</t>
  </si>
  <si>
    <t>7. Ποσοστό σκλήρου και μαλακού υλικού (φυτεμένο) στο συνολικό εμβαδόν του κήπου:</t>
  </si>
  <si>
    <t>Σκληρό υλικό%</t>
  </si>
  <si>
    <t>Μαλακό υλικό %</t>
  </si>
  <si>
    <t xml:space="preserve">8. Η φύτευση σας λαμβάνει υπόψη της τους μικροκλιματικούς παράγοντες?  </t>
  </si>
  <si>
    <t>Ήλιος</t>
  </si>
  <si>
    <t>Άνεμος</t>
  </si>
  <si>
    <t>Πλαγιές</t>
  </si>
  <si>
    <t>9. Γίνεται χρήση ενδημικών φυτών?</t>
  </si>
  <si>
    <t xml:space="preserve">10. Ποσοστό γκαζόν στο συνολικό εμβαδόν του κήπου (%): </t>
  </si>
  <si>
    <t>11. Γίνεται χρήση εποχιακών φυτών?</t>
  </si>
  <si>
    <t>iii. Χώμα - Γεωμορφία</t>
  </si>
  <si>
    <t>12. Πραγματοποιείτε εδαφολογική ανάλυση?</t>
  </si>
  <si>
    <t xml:space="preserve">13. Υπάρχει πρόγραμμα λίπανσης? </t>
  </si>
  <si>
    <t>14. Χρησιμοποιείτε υλικό εδαφοκάλυψης?</t>
  </si>
  <si>
    <t xml:space="preserve">15. Υπάρχουν απόκρημνες πλαγιές στον κήπο?   (κλίση &gt;20%)  </t>
  </si>
  <si>
    <t>iv. Συντήρηση - Πότισμα</t>
  </si>
  <si>
    <t xml:space="preserve">16. Οι υπάλληλοι σας είναι εκπαιδευμένοι στη διαχείριση κήπων? </t>
  </si>
  <si>
    <t xml:space="preserve">17. Υπάρχει γεωπόνος στην ομάδα? </t>
  </si>
  <si>
    <t>18. Υπάρχει πρόγραμμα συντήρησης?</t>
  </si>
  <si>
    <t xml:space="preserve">19. Πότε ποτίζετε συνήθως τον κήπο? </t>
  </si>
  <si>
    <t xml:space="preserve">20. Κουρεύετε το γκαζόν πιο κοντό από 9εκ.? </t>
  </si>
  <si>
    <t>Βέλτιστες Πρακτικές</t>
  </si>
  <si>
    <t>Σύμφωνα με τις απαντήσεις που δώσατε στην προηγούμενη καρτέλα, το εργαλείο σας παρουσιάζει τις βέλτιστες πρακτικές και το βαθμό προτεραιότητας τους (υψηλή, μεσαία, χαμηλή προτεραιότητα), ώστε να σας βοηθήσει να διαχειριστείτε ορθά τους κήπους του ξενοδοχείου και να μειώσετε τη χρήση νερού σε αυτούς.</t>
  </si>
  <si>
    <t>i. Ποτιστικό Σύστημα</t>
  </si>
  <si>
    <t xml:space="preserve">Κατανάλωση Νερού </t>
  </si>
  <si>
    <t xml:space="preserve">Σε αυτό το τμήμα του εργαλείου, μπορείτε να συμπληρώσετε τα στοιχεία κατανάλωσης νερού του ξενοδοχείου (κυβικά μέτρα και κόστος) σύμφωνα με τους λογαριασμούς νερού αυτού, ώστε να παρακολουθείτε την κατανάλωση νερού κατά τη διάρκεια του έτους. </t>
  </si>
  <si>
    <t xml:space="preserve">A. Παρακαλώ συμπληρώστε με τα επίσημα στοιχεία κατανάλωσης νερού βάσει των λογαριασμών νερού. </t>
  </si>
  <si>
    <t>Κατανάλωση Νερού</t>
  </si>
  <si>
    <t>Ιανουάριος</t>
  </si>
  <si>
    <t>Φεβρουάριος</t>
  </si>
  <si>
    <t>Μάρτιος</t>
  </si>
  <si>
    <t>Απρίλιος</t>
  </si>
  <si>
    <t>Μάιος</t>
  </si>
  <si>
    <t>Ιούνιος</t>
  </si>
  <si>
    <t>Ιούλιος</t>
  </si>
  <si>
    <t>Αύγουστος</t>
  </si>
  <si>
    <t>Σεπτέμβριος</t>
  </si>
  <si>
    <t>Οκτώβριος</t>
  </si>
  <si>
    <t>Νοέμβριος</t>
  </si>
  <si>
    <t>Δεκέμβριος</t>
  </si>
  <si>
    <t>Σύνολο</t>
  </si>
  <si>
    <t>Μέσος Όρος</t>
  </si>
  <si>
    <r>
      <rPr>
        <rFont val="Calibri"/>
        <b/>
        <color theme="1"/>
        <sz val="12.0"/>
      </rPr>
      <t>m</t>
    </r>
    <r>
      <rPr>
        <rFont val="Calibri"/>
        <b/>
        <color theme="1"/>
        <sz val="12.0"/>
        <vertAlign val="superscript"/>
      </rPr>
      <t>3</t>
    </r>
    <r>
      <rPr>
        <rFont val="Calibri"/>
        <b/>
        <color theme="1"/>
        <sz val="12.0"/>
      </rPr>
      <t xml:space="preserve"> </t>
    </r>
  </si>
  <si>
    <t>Κόστος</t>
  </si>
  <si>
    <t>Ενδημικά Φυτά</t>
  </si>
  <si>
    <t xml:space="preserve">Εδώ μπορείτε να βρείτε τα ενδημικά φυτά της Κύπρου, τα οποία είναι ιδανικά για τους κήπους του ξενοδοχείου, διότι, δεδομένου ότι η Κύπρος είναι μια σχετικά ξηρή χώρα, τα ενδημικά φυτά προσαρμόζονται φυσικά ώστε να χρησιμοποιούν λιγότερο νερό βροχής και ταυτόχρονα είναι πολύ ελκυστικά.  </t>
  </si>
  <si>
    <t>Δένδρα</t>
  </si>
  <si>
    <t>Μεσαία Απαίτηση Νερού</t>
  </si>
  <si>
    <t>Bauhinia variegata</t>
  </si>
  <si>
    <t>Celtis australis</t>
  </si>
  <si>
    <t>Ceratonia siliqua</t>
  </si>
  <si>
    <t>Cercis siliquastrum</t>
  </si>
  <si>
    <t>Morus alba</t>
  </si>
  <si>
    <t>Prunus dulcis</t>
  </si>
  <si>
    <t>Punicagranatum</t>
  </si>
  <si>
    <t>Μικρή Απαίτηση Νερού</t>
  </si>
  <si>
    <t>Cupressus sempervirens</t>
  </si>
  <si>
    <t>Schinusmolle</t>
  </si>
  <si>
    <t>Pinuspinea</t>
  </si>
  <si>
    <t>Crataegusazarolus</t>
  </si>
  <si>
    <t>Robinia pseudoacacia</t>
  </si>
  <si>
    <t>Θάμνοι</t>
  </si>
  <si>
    <t>Myrtus communis</t>
  </si>
  <si>
    <t>Pittosporum tobira</t>
  </si>
  <si>
    <t>Pyracantha coccinea</t>
  </si>
  <si>
    <t>Phyla filiformis</t>
  </si>
  <si>
    <t>Pistacian lentiscus</t>
  </si>
  <si>
    <t>Leucophyllum futescens</t>
  </si>
  <si>
    <t>Achilleacretica</t>
  </si>
  <si>
    <t>Cichorium spinosum</t>
  </si>
  <si>
    <t>Helichrysum conglobatum</t>
  </si>
  <si>
    <t>Lavandula angustifolia</t>
  </si>
  <si>
    <t>Origanum majorana</t>
  </si>
  <si>
    <t>Thymus capitatus</t>
  </si>
  <si>
    <t>Rosmarinus officinalis</t>
  </si>
  <si>
    <t>Άνθη</t>
  </si>
  <si>
    <t>Allium roseum</t>
  </si>
  <si>
    <t>Cyclamen Cyprium</t>
  </si>
  <si>
    <t>Salvia hieresolymitana</t>
  </si>
  <si>
    <t xml:space="preserve">Τυπολογίες Κήπων </t>
  </si>
  <si>
    <t>1. Κήπος Παθητικής Αναψυχής</t>
  </si>
  <si>
    <t>2. Κήπος Ενεργητικής Αναψυχής</t>
  </si>
  <si>
    <t>3. Κήπος παρά τη Παραλία</t>
  </si>
  <si>
    <t>4. Κήπος Εκδηλώσεων</t>
  </si>
  <si>
    <t>5. Κήπος Επίδειξης</t>
  </si>
  <si>
    <t>6. Κήπος για Παιδιά</t>
  </si>
  <si>
    <t>7. Ιδιωτικός Κήπος</t>
  </si>
  <si>
    <t>8. Χώροι Στάθμευσης</t>
  </si>
  <si>
    <t>Ναι</t>
  </si>
  <si>
    <t>Όχι</t>
  </si>
  <si>
    <t>irrigation5</t>
  </si>
  <si>
    <t xml:space="preserve">sprinklers </t>
  </si>
  <si>
    <t xml:space="preserve">drip </t>
  </si>
  <si>
    <t xml:space="preserve">manual/soaker hose </t>
  </si>
  <si>
    <t>irrigation6</t>
  </si>
  <si>
    <t>&lt; 2 months</t>
  </si>
  <si>
    <t>2-5 months</t>
  </si>
  <si>
    <t>&gt; 6 months</t>
  </si>
  <si>
    <t>soil12</t>
  </si>
  <si>
    <t>never</t>
  </si>
  <si>
    <t>every 5 years</t>
  </si>
  <si>
    <t>every 2-4 years</t>
  </si>
  <si>
    <t>every year</t>
  </si>
  <si>
    <t>&lt; 30%</t>
  </si>
  <si>
    <t>30% - 60%</t>
  </si>
  <si>
    <t>&gt; 60%</t>
  </si>
  <si>
    <t>&lt; 10%</t>
  </si>
  <si>
    <t>10% - 20%</t>
  </si>
  <si>
    <t>&gt; 20%</t>
  </si>
  <si>
    <t>Πρωί</t>
  </si>
  <si>
    <t>Μεσημέρι</t>
  </si>
  <si>
    <t>Απόγευμα</t>
  </si>
  <si>
    <t>Βράδυ</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</si>
</sst>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00\ _€_-;\-* #,##0.00\ _€_-;_-* &quot;-&quot;??\ _€_-;_-@"/>
  </numFmts>
  <fonts count="38">
    <font>
      <sz val="11.0"/>
      <color theme="1"/>
      <name val="Calibri"/>
      <scheme val="minor"/>
    </font>
    <font>
      <sz val="11.0"/>
      <color theme="1"/>
      <name val="Calibri"/>
    </font>
    <font>
      <b/>
      <sz val="36.0"/>
      <color rgb="FF339966"/>
      <name val="Calibri"/>
    </font>
    <font>
      <b/>
      <sz val="28.0"/>
      <color rgb="FF99CC00"/>
      <name val="Calibri"/>
    </font>
    <font>
      <b/>
      <sz val="20.0"/>
      <color rgb="FF99CC00"/>
      <name val="Calibri"/>
    </font>
    <font>
      <b/>
      <sz val="16.0"/>
      <color rgb="FF99CC00"/>
      <name val="Calibri"/>
    </font>
    <font>
      <b/>
      <u/>
      <sz val="20.0"/>
      <color rgb="FF339966"/>
      <name val="Calibri"/>
    </font>
    <font>
      <sz val="12.0"/>
      <color theme="1"/>
      <name val="Calibri"/>
    </font>
    <font>
      <color theme="1"/>
      <name val="Calibri"/>
      <scheme val="minor"/>
    </font>
    <font>
      <b/>
      <sz val="14.0"/>
      <color rgb="FF339966"/>
      <name val="Calibri"/>
    </font>
    <font>
      <b/>
      <sz val="14.0"/>
      <color theme="1"/>
      <name val="Calibri"/>
    </font>
    <font/>
    <font>
      <b/>
      <sz val="11.0"/>
      <color theme="1"/>
      <name val="Calibri"/>
    </font>
    <font>
      <sz val="14.0"/>
      <color rgb="FF339966"/>
      <name val="Calibri"/>
    </font>
    <font>
      <b/>
      <u/>
      <sz val="14.0"/>
      <color rgb="FF339966"/>
      <name val="Calibri"/>
    </font>
    <font>
      <b/>
      <sz val="11.0"/>
      <color rgb="FF3F3F3F"/>
      <name val="Calibri"/>
    </font>
    <font>
      <b/>
      <sz val="12.0"/>
      <color rgb="FF595959"/>
      <name val="Calibri"/>
    </font>
    <font>
      <sz val="11.0"/>
      <color rgb="FF3F3F3F"/>
      <name val="Calibri"/>
    </font>
    <font>
      <sz val="11.0"/>
      <color rgb="FF595959"/>
      <name val="Calibri"/>
    </font>
    <font>
      <b/>
      <u/>
      <sz val="11.0"/>
      <color rgb="FF339966"/>
      <name val="Calibri"/>
    </font>
    <font>
      <sz val="14.0"/>
      <color rgb="FF76923C"/>
      <name val="Calibri"/>
    </font>
    <font>
      <b/>
      <u/>
      <sz val="20.0"/>
      <color rgb="FF339966"/>
      <name val="Calibri"/>
    </font>
    <font>
      <b/>
      <u/>
      <sz val="14.0"/>
      <color rgb="FF339966"/>
      <name val="Calibri"/>
    </font>
    <font>
      <b/>
      <sz val="11.0"/>
      <color rgb="FFFF0000"/>
      <name val="Calibri"/>
    </font>
    <font>
      <b/>
      <sz val="11.0"/>
      <color rgb="FF244061"/>
      <name val="Calibri"/>
    </font>
    <font>
      <b/>
      <sz val="12.0"/>
      <color rgb="FFFF0000"/>
      <name val="Calibri"/>
    </font>
    <font>
      <b/>
      <sz val="11.0"/>
      <color theme="0"/>
      <name val="Calibri"/>
    </font>
    <font>
      <sz val="10.0"/>
      <color theme="1"/>
      <name val="Calibri"/>
    </font>
    <font>
      <b/>
      <sz val="12.0"/>
      <color theme="1"/>
      <name val="Calibri"/>
    </font>
    <font>
      <b/>
      <sz val="10.0"/>
      <color theme="1"/>
      <name val="Calibri"/>
    </font>
    <font>
      <b/>
      <sz val="16.0"/>
      <color rgb="FF339966"/>
      <name val="Calibri"/>
    </font>
    <font>
      <u/>
      <sz val="14.0"/>
      <color rgb="FF339966"/>
      <name val="Calibri"/>
    </font>
    <font>
      <b/>
      <sz val="11.0"/>
      <color rgb="FF000000"/>
      <name val="Calibri"/>
    </font>
    <font>
      <u/>
      <sz val="11.0"/>
      <color theme="1"/>
      <name val="Calibri"/>
    </font>
    <font>
      <u/>
      <sz val="11.0"/>
      <color theme="1"/>
      <name val="Calibri"/>
    </font>
    <font>
      <u/>
      <sz val="11.0"/>
      <color theme="1"/>
      <name val="Calibri"/>
    </font>
    <font>
      <u/>
      <sz val="11.0"/>
      <color theme="10"/>
      <name val="Calibri"/>
    </font>
    <font>
      <u/>
      <sz val="11.0"/>
      <color theme="10"/>
      <name val="Calibri"/>
    </font>
  </fonts>
  <fills count="8">
    <fill>
      <patternFill patternType="none"/>
    </fill>
    <fill>
      <patternFill patternType="lightGray"/>
    </fill>
    <fill>
      <patternFill patternType="solid">
        <fgColor theme="0"/>
        <bgColor theme="0"/>
      </patternFill>
    </fill>
    <fill>
      <patternFill patternType="solid">
        <fgColor rgb="FFFFFFCC"/>
        <bgColor rgb="FFFFFFCC"/>
      </patternFill>
    </fill>
    <fill>
      <patternFill patternType="solid">
        <fgColor rgb="FF339966"/>
        <bgColor rgb="FF339966"/>
      </patternFill>
    </fill>
    <fill>
      <patternFill patternType="solid">
        <fgColor rgb="FFFFFF99"/>
        <bgColor rgb="FFFFFF99"/>
      </patternFill>
    </fill>
    <fill>
      <patternFill patternType="solid">
        <fgColor rgb="FFBFBFBF"/>
        <bgColor rgb="FFBFBFBF"/>
      </patternFill>
    </fill>
    <fill>
      <patternFill patternType="solid">
        <fgColor rgb="FFD8D8D8"/>
        <bgColor rgb="FFD8D8D8"/>
      </patternFill>
    </fill>
  </fills>
  <borders count="15">
    <border/>
    <border>
      <left/>
      <right/>
      <top/>
      <bottom/>
    </border>
    <border>
      <left/>
      <top/>
      <bottom/>
    </border>
    <border>
      <top/>
      <bottom/>
    </border>
    <border>
      <right/>
      <top/>
      <bottom/>
    </border>
    <border>
      <bottom style="thin">
        <color rgb="FF000000"/>
      </bottom>
    </border>
    <border>
      <left/>
      <right/>
      <top/>
    </border>
    <border>
      <left/>
      <right/>
      <bottom/>
    </border>
    <border>
      <left/>
      <right/>
    </border>
    <border>
      <bottom style="dotted">
        <color rgb="FF000000"/>
      </bottom>
    </border>
    <border>
      <left/>
      <right style="thin">
        <color theme="0"/>
      </right>
      <top/>
      <bottom style="thick">
        <color theme="0"/>
      </bottom>
    </border>
    <border>
      <left/>
      <right/>
      <top/>
      <bottom style="thick">
        <color theme="0"/>
      </bottom>
    </border>
    <border>
      <left/>
      <right style="thin">
        <color theme="0"/>
      </right>
      <top/>
      <bottom style="thin">
        <color theme="0"/>
      </bottom>
    </border>
    <border>
      <left/>
      <right/>
      <top/>
      <bottom style="thin">
        <color theme="0"/>
      </bottom>
    </border>
    <border>
      <bottom style="thick">
        <color rgb="FF339966"/>
      </bottom>
    </border>
  </borders>
  <cellStyleXfs count="1">
    <xf borderId="0" fillId="0" fontId="0" numFmtId="0" applyAlignment="1" applyFont="1"/>
  </cellStyleXfs>
  <cellXfs count="99">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shrinkToFit="0" vertical="bottom" wrapText="0"/>
    </xf>
    <xf borderId="0" fillId="0" fontId="3" numFmtId="0" xfId="0" applyAlignment="1" applyFont="1">
      <alignment shrinkToFit="0" vertical="bottom" wrapText="0"/>
    </xf>
    <xf borderId="0" fillId="0" fontId="4" numFmtId="0" xfId="0" applyAlignment="1" applyFont="1">
      <alignment shrinkToFit="0" vertical="bottom" wrapText="0"/>
    </xf>
    <xf borderId="0" fillId="0" fontId="5" numFmtId="0" xfId="0" applyAlignment="1" applyFont="1">
      <alignment horizontal="left" shrinkToFit="0" vertical="bottom" wrapText="1"/>
    </xf>
    <xf borderId="0" fillId="0" fontId="6" numFmtId="0" xfId="0" applyAlignment="1" applyFont="1">
      <alignment shrinkToFit="0" vertical="bottom" wrapText="0"/>
    </xf>
    <xf borderId="0" fillId="0" fontId="7" numFmtId="0" xfId="0" applyAlignment="1" applyFont="1">
      <alignment horizontal="left" shrinkToFit="0" vertical="center" wrapText="1"/>
    </xf>
    <xf borderId="0" fillId="0" fontId="7" numFmtId="0" xfId="0" applyAlignment="1" applyFont="1">
      <alignment horizontal="left" shrinkToFit="0" vertical="bottom" wrapText="1"/>
    </xf>
    <xf borderId="0" fillId="0" fontId="7" numFmtId="0" xfId="0" applyAlignment="1" applyFont="1">
      <alignment shrinkToFit="0" vertical="bottom" wrapText="0"/>
    </xf>
    <xf borderId="0" fillId="0" fontId="8" numFmtId="0" xfId="0" applyFont="1"/>
    <xf borderId="0" fillId="0" fontId="9" numFmtId="0" xfId="0" applyAlignment="1" applyFont="1">
      <alignment shrinkToFit="0" vertical="bottom" wrapText="0"/>
    </xf>
    <xf borderId="0" fillId="0" fontId="1" numFmtId="0" xfId="0" applyAlignment="1" applyFont="1">
      <alignment horizontal="left" shrinkToFit="0" vertical="bottom" wrapText="1"/>
    </xf>
    <xf borderId="0" fillId="0" fontId="1" numFmtId="0" xfId="0" applyAlignment="1" applyFont="1">
      <alignment horizontal="left" shrinkToFit="0" vertical="center" wrapText="1"/>
    </xf>
    <xf borderId="0" fillId="0" fontId="9" numFmtId="0" xfId="0" applyAlignment="1" applyFont="1">
      <alignment horizontal="left" shrinkToFit="0" vertical="bottom" wrapText="0"/>
    </xf>
    <xf borderId="0" fillId="0" fontId="1" numFmtId="0" xfId="0" applyAlignment="1" applyFont="1">
      <alignment horizontal="center" shrinkToFit="0" vertical="center" wrapText="0"/>
    </xf>
    <xf borderId="0" fillId="0" fontId="9" numFmtId="0" xfId="0" applyAlignment="1" applyFont="1">
      <alignment horizontal="right" shrinkToFit="0" vertical="center" wrapText="0"/>
    </xf>
    <xf borderId="1" fillId="2" fontId="9" numFmtId="0" xfId="0" applyAlignment="1" applyBorder="1" applyFill="1" applyFont="1">
      <alignment shrinkToFit="0" vertical="center" wrapText="0"/>
    </xf>
    <xf borderId="0" fillId="0" fontId="1" numFmtId="0" xfId="0" applyAlignment="1" applyFont="1">
      <alignment shrinkToFit="0" vertical="center" wrapText="0"/>
    </xf>
    <xf borderId="0" fillId="0" fontId="10" numFmtId="0" xfId="0" applyAlignment="1" applyFont="1">
      <alignment horizontal="right" shrinkToFit="0" vertical="center" wrapText="0"/>
    </xf>
    <xf borderId="2" fillId="3" fontId="10" numFmtId="0" xfId="0" applyAlignment="1" applyBorder="1" applyFill="1" applyFont="1">
      <alignment horizontal="center" shrinkToFit="0" vertical="center" wrapText="0"/>
    </xf>
    <xf borderId="3" fillId="0" fontId="11" numFmtId="0" xfId="0" applyBorder="1" applyFont="1"/>
    <xf borderId="4" fillId="0" fontId="11" numFmtId="0" xfId="0" applyBorder="1" applyFont="1"/>
    <xf borderId="0" fillId="0" fontId="12" numFmtId="0" xfId="0" applyAlignment="1" applyFont="1">
      <alignment horizontal="center" shrinkToFit="0" vertical="bottom" wrapText="0"/>
    </xf>
    <xf borderId="0" fillId="0" fontId="9" numFmtId="0" xfId="0" applyAlignment="1" applyFont="1">
      <alignment horizontal="left" shrinkToFit="0" vertical="center" wrapText="1"/>
    </xf>
    <xf borderId="5" fillId="0" fontId="13" numFmtId="0" xfId="0" applyAlignment="1" applyBorder="1" applyFont="1">
      <alignment shrinkToFit="0" vertical="center" wrapText="0"/>
    </xf>
    <xf borderId="5" fillId="0" fontId="11" numFmtId="0" xfId="0" applyBorder="1" applyFont="1"/>
    <xf borderId="0" fillId="0" fontId="14" numFmtId="0" xfId="0" applyAlignment="1" applyFont="1">
      <alignment horizontal="center" shrinkToFit="0" vertical="bottom" wrapText="0"/>
    </xf>
    <xf borderId="1" fillId="2" fontId="15" numFmtId="0" xfId="0" applyAlignment="1" applyBorder="1" applyFont="1">
      <alignment horizontal="left" shrinkToFit="0" vertical="center" wrapText="0"/>
    </xf>
    <xf borderId="1" fillId="3" fontId="16" numFmtId="0" xfId="0" applyAlignment="1" applyBorder="1" applyFont="1">
      <alignment horizontal="center" shrinkToFit="0" vertical="center" wrapText="0"/>
    </xf>
    <xf borderId="0" fillId="0" fontId="17" numFmtId="0" xfId="0" applyAlignment="1" applyFont="1">
      <alignment horizontal="left" shrinkToFit="0" vertical="bottom" wrapText="0"/>
    </xf>
    <xf borderId="0" fillId="0" fontId="18" numFmtId="0" xfId="0" applyAlignment="1" applyFont="1">
      <alignment horizontal="center" shrinkToFit="0" vertical="center" wrapText="0"/>
    </xf>
    <xf borderId="0" fillId="0" fontId="19" numFmtId="0" xfId="0" applyAlignment="1" applyFont="1">
      <alignment horizontal="left" shrinkToFit="0" vertical="bottom" wrapText="0"/>
    </xf>
    <xf borderId="6" fillId="2" fontId="15" numFmtId="0" xfId="0" applyAlignment="1" applyBorder="1" applyFont="1">
      <alignment horizontal="left" shrinkToFit="0" vertical="center" wrapText="1"/>
    </xf>
    <xf borderId="7" fillId="0" fontId="11" numFmtId="0" xfId="0" applyBorder="1" applyFont="1"/>
    <xf borderId="1" fillId="2" fontId="15" numFmtId="0" xfId="0" applyAlignment="1" applyBorder="1" applyFont="1">
      <alignment horizontal="left" shrinkToFit="0" vertical="center" wrapText="1"/>
    </xf>
    <xf borderId="0" fillId="0" fontId="15" numFmtId="0" xfId="0" applyAlignment="1" applyFont="1">
      <alignment horizontal="center" shrinkToFit="0" vertical="bottom" wrapText="0"/>
    </xf>
    <xf borderId="0" fillId="0" fontId="15" numFmtId="0" xfId="0" applyAlignment="1" applyFont="1">
      <alignment horizontal="left" shrinkToFit="0" vertical="bottom" wrapText="0"/>
    </xf>
    <xf borderId="0" fillId="0" fontId="15" numFmtId="0" xfId="0" applyAlignment="1" applyFont="1">
      <alignment horizontal="center" shrinkToFit="0" vertical="bottom" wrapText="1"/>
    </xf>
    <xf borderId="1" fillId="3" fontId="16" numFmtId="10" xfId="0" applyAlignment="1" applyBorder="1" applyFont="1" applyNumberFormat="1">
      <alignment horizontal="center" shrinkToFit="0" vertical="center" wrapText="0"/>
    </xf>
    <xf borderId="6" fillId="2" fontId="15" numFmtId="0" xfId="0" applyAlignment="1" applyBorder="1" applyFont="1">
      <alignment horizontal="left" shrinkToFit="0" vertical="top" wrapText="1"/>
    </xf>
    <xf borderId="0" fillId="0" fontId="20" numFmtId="0" xfId="0" applyAlignment="1" applyFont="1">
      <alignment shrinkToFit="0" vertical="center" wrapText="0"/>
    </xf>
    <xf borderId="6" fillId="2" fontId="15" numFmtId="0" xfId="0" applyAlignment="1" applyBorder="1" applyFont="1">
      <alignment horizontal="left" shrinkToFit="0" vertical="bottom" wrapText="1"/>
    </xf>
    <xf borderId="1" fillId="2" fontId="15" numFmtId="0" xfId="0" applyAlignment="1" applyBorder="1" applyFont="1">
      <alignment horizontal="center" shrinkToFit="0" vertical="bottom" wrapText="0"/>
    </xf>
    <xf borderId="1" fillId="2" fontId="15" numFmtId="0" xfId="0" applyAlignment="1" applyBorder="1" applyFont="1">
      <alignment horizontal="left" shrinkToFit="0" vertical="bottom" wrapText="0"/>
    </xf>
    <xf borderId="1" fillId="2" fontId="15" numFmtId="0" xfId="0" applyAlignment="1" applyBorder="1" applyFont="1">
      <alignment shrinkToFit="0" vertical="bottom" wrapText="0"/>
    </xf>
    <xf borderId="8" fillId="0" fontId="11" numFmtId="0" xfId="0" applyBorder="1" applyFont="1"/>
    <xf borderId="1" fillId="2" fontId="16" numFmtId="10" xfId="0" applyAlignment="1" applyBorder="1" applyFont="1" applyNumberFormat="1">
      <alignment horizontal="center" shrinkToFit="0" vertical="center" wrapText="0"/>
    </xf>
    <xf borderId="0" fillId="0" fontId="1" numFmtId="0" xfId="0" applyAlignment="1" applyFont="1">
      <alignment shrinkToFit="0" vertical="top" wrapText="0"/>
    </xf>
    <xf borderId="6" fillId="2" fontId="15" numFmtId="0" xfId="0" applyAlignment="1" applyBorder="1" applyFont="1">
      <alignment shrinkToFit="0" vertical="top" wrapText="1"/>
    </xf>
    <xf borderId="1" fillId="2" fontId="15" numFmtId="0" xfId="0" applyAlignment="1" applyBorder="1" applyFont="1">
      <alignment shrinkToFit="0" vertical="center" wrapText="1"/>
    </xf>
    <xf borderId="0" fillId="0" fontId="21" numFmtId="0" xfId="0" applyAlignment="1" applyFont="1">
      <alignment horizontal="left" shrinkToFit="0" vertical="center" wrapText="1"/>
    </xf>
    <xf borderId="0" fillId="0" fontId="22" numFmtId="0" xfId="0" applyAlignment="1" applyFont="1">
      <alignment shrinkToFit="0" vertical="center" wrapText="1"/>
    </xf>
    <xf borderId="0" fillId="0" fontId="1" numFmtId="0" xfId="0" applyAlignment="1" applyFont="1">
      <alignment horizontal="left" shrinkToFit="0" vertical="top" wrapText="1"/>
    </xf>
    <xf borderId="5" fillId="0" fontId="13" numFmtId="0" xfId="0" applyAlignment="1" applyBorder="1" applyFont="1">
      <alignment horizontal="left" shrinkToFit="0" vertical="center" wrapText="0"/>
    </xf>
    <xf borderId="5" fillId="0" fontId="1" numFmtId="0" xfId="0" applyAlignment="1" applyBorder="1" applyFont="1">
      <alignment horizontal="center" shrinkToFit="0" vertical="center" wrapText="0"/>
    </xf>
    <xf borderId="1" fillId="2" fontId="23" numFmtId="0" xfId="0" applyAlignment="1" applyBorder="1" applyFont="1">
      <alignment horizontal="center" shrinkToFit="0" vertical="center" wrapText="0"/>
    </xf>
    <xf borderId="9" fillId="0" fontId="7" numFmtId="0" xfId="0" applyAlignment="1" applyBorder="1" applyFont="1">
      <alignment horizontal="left" shrinkToFit="0" vertical="center" wrapText="1"/>
    </xf>
    <xf borderId="9" fillId="0" fontId="11" numFmtId="0" xfId="0" applyBorder="1" applyFont="1"/>
    <xf borderId="0" fillId="0" fontId="23" numFmtId="0" xfId="0" applyAlignment="1" applyFont="1">
      <alignment horizontal="center" shrinkToFit="0" vertical="bottom" wrapText="0"/>
    </xf>
    <xf borderId="0" fillId="0" fontId="7" numFmtId="0" xfId="0" applyAlignment="1" applyFont="1">
      <alignment horizontal="left" shrinkToFit="0" vertical="center" wrapText="0"/>
    </xf>
    <xf borderId="9" fillId="0" fontId="7" numFmtId="0" xfId="0" applyAlignment="1" applyBorder="1" applyFont="1">
      <alignment horizontal="left" shrinkToFit="0" vertical="top" wrapText="0"/>
    </xf>
    <xf borderId="1" fillId="2" fontId="24" numFmtId="0" xfId="0" applyAlignment="1" applyBorder="1" applyFont="1">
      <alignment horizontal="center" shrinkToFit="0" vertical="center" wrapText="0"/>
    </xf>
    <xf borderId="9" fillId="0" fontId="7" numFmtId="0" xfId="0" applyAlignment="1" applyBorder="1" applyFont="1">
      <alignment shrinkToFit="0" vertical="center" wrapText="0"/>
    </xf>
    <xf borderId="9" fillId="0" fontId="25" numFmtId="10" xfId="0" applyAlignment="1" applyBorder="1" applyFont="1" applyNumberFormat="1">
      <alignment horizontal="left" shrinkToFit="0" vertical="bottom" wrapText="0"/>
    </xf>
    <xf borderId="0" fillId="0" fontId="7" numFmtId="0" xfId="0" applyAlignment="1" applyFont="1">
      <alignment shrinkToFit="0" vertical="center" wrapText="1"/>
    </xf>
    <xf borderId="6" fillId="2" fontId="23" numFmtId="0" xfId="0" applyAlignment="1" applyBorder="1" applyFont="1">
      <alignment horizontal="center" shrinkToFit="0" vertical="center" wrapText="0"/>
    </xf>
    <xf borderId="0" fillId="0" fontId="7" numFmtId="0" xfId="0" applyAlignment="1" applyFont="1">
      <alignment horizontal="left" shrinkToFit="0" vertical="top" wrapText="1"/>
    </xf>
    <xf borderId="9" fillId="0" fontId="7" numFmtId="0" xfId="0" applyAlignment="1" applyBorder="1" applyFont="1">
      <alignment horizontal="left" shrinkToFit="0" vertical="center" wrapText="0"/>
    </xf>
    <xf borderId="9" fillId="0" fontId="1" numFmtId="0" xfId="0" applyAlignment="1" applyBorder="1" applyFont="1">
      <alignment shrinkToFit="0" vertical="bottom" wrapText="0"/>
    </xf>
    <xf borderId="1" fillId="2" fontId="9" numFmtId="0" xfId="0" applyAlignment="1" applyBorder="1" applyFont="1">
      <alignment shrinkToFit="0" vertical="bottom" wrapText="0"/>
    </xf>
    <xf borderId="10" fillId="4" fontId="26" numFmtId="0" xfId="0" applyAlignment="1" applyBorder="1" applyFill="1" applyFont="1">
      <alignment horizontal="center" shrinkToFit="0" vertical="center" wrapText="1"/>
    </xf>
    <xf borderId="10" fillId="4" fontId="26" numFmtId="14" xfId="0" applyAlignment="1" applyBorder="1" applyFont="1" applyNumberFormat="1">
      <alignment horizontal="center" shrinkToFit="0" vertical="center" wrapText="0"/>
    </xf>
    <xf borderId="11" fillId="4" fontId="26" numFmtId="14" xfId="0" applyAlignment="1" applyBorder="1" applyFont="1" applyNumberFormat="1">
      <alignment horizontal="center" shrinkToFit="0" vertical="center" wrapText="0"/>
    </xf>
    <xf borderId="0" fillId="0" fontId="27" numFmtId="0" xfId="0" applyAlignment="1" applyFont="1">
      <alignment shrinkToFit="0" vertical="bottom" wrapText="0"/>
    </xf>
    <xf borderId="12" fillId="5" fontId="28" numFmtId="0" xfId="0" applyAlignment="1" applyBorder="1" applyFill="1" applyFont="1">
      <alignment horizontal="center" shrinkToFit="0" vertical="center" wrapText="0"/>
    </xf>
    <xf borderId="12" fillId="6" fontId="27" numFmtId="4" xfId="0" applyAlignment="1" applyBorder="1" applyFill="1" applyFont="1" applyNumberFormat="1">
      <alignment shrinkToFit="0" vertical="center" wrapText="0"/>
    </xf>
    <xf borderId="12" fillId="5" fontId="29" numFmtId="4" xfId="0" applyAlignment="1" applyBorder="1" applyFont="1" applyNumberFormat="1">
      <alignment shrinkToFit="0" vertical="center" wrapText="0"/>
    </xf>
    <xf borderId="13" fillId="5" fontId="29" numFmtId="4" xfId="0" applyAlignment="1" applyBorder="1" applyFont="1" applyNumberFormat="1">
      <alignment shrinkToFit="0" vertical="center" wrapText="0"/>
    </xf>
    <xf borderId="12" fillId="7" fontId="27" numFmtId="4" xfId="0" applyAlignment="1" applyBorder="1" applyFill="1" applyFont="1" applyNumberFormat="1">
      <alignment shrinkToFit="0" vertical="center" wrapText="0"/>
    </xf>
    <xf borderId="14" fillId="0" fontId="30" numFmtId="0" xfId="0" applyAlignment="1" applyBorder="1" applyFont="1">
      <alignment shrinkToFit="0" vertical="bottom" wrapText="0"/>
    </xf>
    <xf borderId="14" fillId="0" fontId="1" numFmtId="0" xfId="0" applyAlignment="1" applyBorder="1" applyFont="1">
      <alignment shrinkToFit="0" vertical="bottom" wrapText="0"/>
    </xf>
    <xf borderId="0" fillId="0" fontId="31" numFmtId="0" xfId="0" applyAlignment="1" applyFont="1">
      <alignment shrinkToFit="0" vertical="center" wrapText="0"/>
    </xf>
    <xf borderId="0" fillId="0" fontId="13" numFmtId="0" xfId="0" applyAlignment="1" applyFont="1">
      <alignment shrinkToFit="0" vertical="center" wrapText="0"/>
    </xf>
    <xf borderId="0" fillId="0" fontId="12" numFmtId="0" xfId="0" applyAlignment="1" applyFont="1">
      <alignment shrinkToFit="0" vertical="center" wrapText="0"/>
    </xf>
    <xf borderId="0" fillId="0" fontId="32" numFmtId="0" xfId="0" applyAlignment="1" applyFont="1">
      <alignment horizontal="left" shrinkToFit="0" vertical="center" wrapText="0"/>
    </xf>
    <xf borderId="0" fillId="0" fontId="32" numFmtId="0" xfId="0" applyAlignment="1" applyFont="1">
      <alignment shrinkToFit="0" vertical="center" wrapText="0"/>
    </xf>
    <xf borderId="0" fillId="0" fontId="32" numFmtId="0" xfId="0" applyAlignment="1" applyFont="1">
      <alignment horizontal="center" shrinkToFit="0" vertical="center" wrapText="0"/>
    </xf>
    <xf borderId="0" fillId="0" fontId="12" numFmtId="0" xfId="0" applyAlignment="1" applyFont="1">
      <alignment horizontal="left" shrinkToFit="0" vertical="center" wrapText="1"/>
    </xf>
    <xf borderId="0" fillId="0" fontId="32" numFmtId="0" xfId="0" applyAlignment="1" applyFont="1">
      <alignment horizontal="right" shrinkToFit="0" vertical="center" wrapText="0"/>
    </xf>
    <xf borderId="0" fillId="0" fontId="12" numFmtId="0" xfId="0" applyAlignment="1" applyFont="1">
      <alignment horizontal="center" shrinkToFit="0" vertical="center" wrapText="0"/>
    </xf>
    <xf borderId="0" fillId="0" fontId="33" numFmtId="0" xfId="0" applyAlignment="1" applyFont="1">
      <alignment horizontal="left" shrinkToFit="0" vertical="bottom" wrapText="0"/>
    </xf>
    <xf borderId="0" fillId="0" fontId="34" numFmtId="49" xfId="0" applyAlignment="1" applyFont="1" applyNumberFormat="1">
      <alignment horizontal="left" shrinkToFit="0" vertical="bottom" wrapText="0"/>
    </xf>
    <xf borderId="0" fillId="0" fontId="35" numFmtId="49" xfId="0" applyAlignment="1" applyFont="1" applyNumberFormat="1">
      <alignment shrinkToFit="0" vertical="bottom" wrapText="0"/>
    </xf>
    <xf borderId="0" fillId="0" fontId="36" numFmtId="0" xfId="0" applyAlignment="1" applyFont="1">
      <alignment shrinkToFit="0" vertical="bottom" wrapText="0"/>
    </xf>
    <xf borderId="0" fillId="0" fontId="37" numFmtId="0" xfId="0" applyAlignment="1" applyFont="1">
      <alignment horizontal="left" shrinkToFit="0" vertical="bottom" wrapText="0"/>
    </xf>
    <xf borderId="0" fillId="0" fontId="1" numFmtId="49" xfId="0" applyAlignment="1" applyFont="1" applyNumberFormat="1">
      <alignment shrinkToFit="0" vertical="bottom" wrapText="0"/>
    </xf>
    <xf borderId="0" fillId="0" fontId="1" numFmtId="164" xfId="0" applyAlignment="1" applyFont="1" applyNumberFormat="1">
      <alignment shrinkToFit="0" vertical="bottom" wrapText="0"/>
    </xf>
    <xf borderId="0" fillId="0" fontId="1" numFmtId="10" xfId="0" applyAlignment="1" applyFont="1" applyNumberFormat="1">
      <alignment shrinkToFit="0" vertical="bottom" wrapText="0"/>
    </xf>
  </cellXfs>
  <cellStyles count="1">
    <cellStyle xfId="0" name="Normal" builtinId="0"/>
  </cellStyles>
  <dxfs count="11">
    <dxf>
      <font/>
      <fill>
        <patternFill patternType="solid">
          <fgColor rgb="FF595959"/>
          <bgColor rgb="FF595959"/>
        </patternFill>
      </fill>
      <border/>
    </dxf>
    <dxf>
      <font>
        <color rgb="FFFF0000"/>
      </font>
      <fill>
        <patternFill patternType="solid">
          <fgColor rgb="FFF2DBDB"/>
          <bgColor rgb="FFF2DBDB"/>
        </patternFill>
      </fill>
      <border/>
    </dxf>
    <dxf>
      <font>
        <color rgb="FF953734"/>
      </font>
      <fill>
        <patternFill patternType="solid">
          <fgColor rgb="FFFF8080"/>
          <bgColor rgb="FFFF8080"/>
        </patternFill>
      </fill>
      <border/>
    </dxf>
    <dxf>
      <font>
        <color rgb="FF244061"/>
      </font>
      <fill>
        <patternFill patternType="solid">
          <fgColor rgb="FFDBE5F1"/>
          <bgColor rgb="FFDBE5F1"/>
        </patternFill>
      </fill>
      <border/>
    </dxf>
    <dxf>
      <font>
        <color rgb="FFFF6600"/>
      </font>
      <fill>
        <patternFill patternType="solid">
          <fgColor rgb="FFFFFFCC"/>
          <bgColor rgb="FFFFFFCC"/>
        </patternFill>
      </fill>
      <border/>
    </dxf>
    <dxf>
      <font>
        <color rgb="FFE36C09"/>
      </font>
      <fill>
        <patternFill patternType="solid">
          <fgColor rgb="FFFFFFCC"/>
          <bgColor rgb="FFFFFFCC"/>
        </patternFill>
      </fill>
      <border/>
    </dxf>
    <dxf>
      <font/>
      <fill>
        <patternFill patternType="solid">
          <fgColor rgb="FFFFFFFF"/>
          <bgColor rgb="FFFFFFFF"/>
        </patternFill>
      </fill>
      <border/>
    </dxf>
    <dxf>
      <font>
        <color rgb="FFFF0000"/>
      </font>
      <fill>
        <patternFill patternType="none"/>
      </fill>
      <border/>
    </dxf>
    <dxf>
      <font>
        <color rgb="FFFF0000"/>
      </font>
      <fill>
        <patternFill patternType="solid">
          <fgColor rgb="FFFFFFFF"/>
          <bgColor rgb="FFFFFFFF"/>
        </patternFill>
      </fill>
      <border/>
    </dxf>
    <dxf>
      <font/>
      <fill>
        <patternFill patternType="none"/>
      </fill>
      <border/>
    </dxf>
    <dxf>
      <font>
        <color rgb="FFFF8080"/>
      </font>
      <fill>
        <patternFill patternType="solid">
          <fgColor rgb="FFFF8080"/>
          <bgColor rgb="FFFF808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'Στοιχεία Κατανάλωσης Νερού'!$B$7</c:f>
            </c:strRef>
          </c:tx>
          <c:cat>
            <c:strRef>
              <c:f>'Στοιχεία Κατανάλωσης Νερού'!$C$6:$N$6</c:f>
            </c:strRef>
          </c:cat>
          <c:val>
            <c:numRef>
              <c:f>'Στοιχεία Κατανάλωσης Νερού'!$C$7:$N$7</c:f>
              <c:numCache/>
            </c:numRef>
          </c:val>
        </c:ser>
        <c:ser>
          <c:idx val="1"/>
          <c:order val="1"/>
          <c:tx>
            <c:strRef>
              <c:f>'Στοιχεία Κατανάλωσης Νερού'!$B$8</c:f>
            </c:strRef>
          </c:tx>
          <c:cat>
            <c:strRef>
              <c:f>'Στοιχεία Κατανάλωσης Νερού'!$C$6:$N$6</c:f>
            </c:strRef>
          </c:cat>
          <c:val>
            <c:numRef>
              <c:f>'Στοιχεία Κατανάλωσης Νερού'!$C$8:$N$8</c:f>
              <c:numCache/>
            </c:numRef>
          </c:val>
        </c:ser>
        <c:axId val="1378733544"/>
        <c:axId val="1010950768"/>
      </c:barChart>
      <c:catAx>
        <c:axId val="137873354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010950768"/>
      </c:catAx>
      <c:valAx>
        <c:axId val="1010950768"/>
        <c:scaling>
          <c:orientation val="minMax"/>
        </c:scaling>
        <c:delete val="0"/>
        <c:axPos val="l"/>
        <c:tickLblPos val="nextTo"/>
        <c:spPr>
          <a:ln>
            <a:noFill/>
          </a:ln>
        </c:spPr>
        <c:crossAx val="1378733544"/>
      </c:valAx>
    </c:plotArea>
    <c:legend>
      <c:legendPos val="r"/>
      <c:overlay val="0"/>
      <c:txPr>
        <a:bodyPr/>
        <a:lstStyle/>
        <a:p>
          <a:pPr lvl="0">
            <a:defRPr b="0">
              <a:solidFill>
                <a:srgbClr val="1A1A1A"/>
              </a:solidFill>
              <a:latin typeface="+mn-lt"/>
            </a:defRPr>
          </a:pPr>
        </a:p>
      </c:txPr>
    </c:legend>
  </c:chart>
  <c:spPr>
    <a:solidFill>
      <a:srgbClr val="FFFFFF"/>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2.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0" Type="http://schemas.openxmlformats.org/officeDocument/2006/relationships/image" Target="../media/image20.png"/><Relationship Id="rId22" Type="http://schemas.openxmlformats.org/officeDocument/2006/relationships/image" Target="../media/image24.png"/><Relationship Id="rId21" Type="http://schemas.openxmlformats.org/officeDocument/2006/relationships/image" Target="../media/image30.png"/><Relationship Id="rId24" Type="http://schemas.openxmlformats.org/officeDocument/2006/relationships/image" Target="../media/image26.png"/><Relationship Id="rId23" Type="http://schemas.openxmlformats.org/officeDocument/2006/relationships/image" Target="../media/image29.png"/><Relationship Id="rId1" Type="http://schemas.openxmlformats.org/officeDocument/2006/relationships/image" Target="../media/image15.png"/><Relationship Id="rId2" Type="http://schemas.openxmlformats.org/officeDocument/2006/relationships/image" Target="../media/image5.png"/><Relationship Id="rId3" Type="http://schemas.openxmlformats.org/officeDocument/2006/relationships/image" Target="../media/image9.png"/><Relationship Id="rId4" Type="http://schemas.openxmlformats.org/officeDocument/2006/relationships/image" Target="../media/image10.png"/><Relationship Id="rId9" Type="http://schemas.openxmlformats.org/officeDocument/2006/relationships/image" Target="../media/image6.png"/><Relationship Id="rId26" Type="http://schemas.openxmlformats.org/officeDocument/2006/relationships/image" Target="../media/image31.jpg"/><Relationship Id="rId25" Type="http://schemas.openxmlformats.org/officeDocument/2006/relationships/image" Target="../media/image32.png"/><Relationship Id="rId28" Type="http://schemas.openxmlformats.org/officeDocument/2006/relationships/image" Target="../media/image28.jpg"/><Relationship Id="rId27" Type="http://schemas.openxmlformats.org/officeDocument/2006/relationships/image" Target="../media/image27.jpg"/><Relationship Id="rId5" Type="http://schemas.openxmlformats.org/officeDocument/2006/relationships/image" Target="../media/image13.png"/><Relationship Id="rId6" Type="http://schemas.openxmlformats.org/officeDocument/2006/relationships/image" Target="../media/image18.png"/><Relationship Id="rId7" Type="http://schemas.openxmlformats.org/officeDocument/2006/relationships/image" Target="../media/image7.png"/><Relationship Id="rId8" Type="http://schemas.openxmlformats.org/officeDocument/2006/relationships/image" Target="../media/image16.png"/><Relationship Id="rId11" Type="http://schemas.openxmlformats.org/officeDocument/2006/relationships/image" Target="../media/image8.png"/><Relationship Id="rId10" Type="http://schemas.openxmlformats.org/officeDocument/2006/relationships/image" Target="../media/image22.png"/><Relationship Id="rId13" Type="http://schemas.openxmlformats.org/officeDocument/2006/relationships/image" Target="../media/image14.png"/><Relationship Id="rId12" Type="http://schemas.openxmlformats.org/officeDocument/2006/relationships/image" Target="../media/image12.png"/><Relationship Id="rId15" Type="http://schemas.openxmlformats.org/officeDocument/2006/relationships/image" Target="../media/image23.png"/><Relationship Id="rId14" Type="http://schemas.openxmlformats.org/officeDocument/2006/relationships/image" Target="../media/image19.png"/><Relationship Id="rId17" Type="http://schemas.openxmlformats.org/officeDocument/2006/relationships/image" Target="../media/image11.png"/><Relationship Id="rId16" Type="http://schemas.openxmlformats.org/officeDocument/2006/relationships/image" Target="../media/image17.png"/><Relationship Id="rId19" Type="http://schemas.openxmlformats.org/officeDocument/2006/relationships/image" Target="../media/image21.png"/><Relationship Id="rId18"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304800</xdr:colOff>
      <xdr:row>2</xdr:row>
      <xdr:rowOff>85725</xdr:rowOff>
    </xdr:from>
    <xdr:ext cx="6991350" cy="1857375"/>
    <xdr:sp>
      <xdr:nvSpPr>
        <xdr:cNvPr id="3" name="Shape 3"/>
        <xdr:cNvSpPr/>
      </xdr:nvSpPr>
      <xdr:spPr>
        <a:xfrm>
          <a:off x="1869375" y="2870363"/>
          <a:ext cx="6953250" cy="1819275"/>
        </a:xfrm>
        <a:prstGeom prst="roundRect">
          <a:avLst>
            <a:gd fmla="val 16667" name="adj"/>
          </a:avLst>
        </a:prstGeom>
        <a:noFill/>
        <a:ln cap="flat" cmpd="sng" w="38100">
          <a:solidFill>
            <a:srgbClr val="91D04C"/>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11</xdr:col>
      <xdr:colOff>57150</xdr:colOff>
      <xdr:row>17</xdr:row>
      <xdr:rowOff>133350</xdr:rowOff>
    </xdr:from>
    <xdr:ext cx="876300" cy="733425"/>
    <xdr:sp>
      <xdr:nvSpPr>
        <xdr:cNvPr id="4" name="Shape 4"/>
        <xdr:cNvSpPr/>
      </xdr:nvSpPr>
      <xdr:spPr>
        <a:xfrm>
          <a:off x="4917375" y="3427575"/>
          <a:ext cx="857250"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ΑΡΧΗ</a:t>
          </a:r>
          <a:endParaRPr sz="1400"/>
        </a:p>
      </xdr:txBody>
    </xdr:sp>
    <xdr:clientData fLocksWithSheet="0"/>
  </xdr:oneCellAnchor>
  <xdr:oneCellAnchor>
    <xdr:from>
      <xdr:col>1</xdr:col>
      <xdr:colOff>561975</xdr:colOff>
      <xdr:row>10</xdr:row>
      <xdr:rowOff>123825</xdr:rowOff>
    </xdr:from>
    <xdr:ext cx="600075" cy="38100"/>
    <xdr:grpSp>
      <xdr:nvGrpSpPr>
        <xdr:cNvPr id="2" name="Shape 2"/>
        <xdr:cNvGrpSpPr/>
      </xdr:nvGrpSpPr>
      <xdr:grpSpPr>
        <a:xfrm>
          <a:off x="5045963" y="3780000"/>
          <a:ext cx="600075" cy="0"/>
          <a:chOff x="5045963" y="3780000"/>
          <a:chExt cx="600075" cy="0"/>
        </a:xfrm>
      </xdr:grpSpPr>
      <xdr:cxnSp>
        <xdr:nvCxnSpPr>
          <xdr:cNvPr id="5" name="Shape 5"/>
          <xdr:cNvCxnSpPr/>
        </xdr:nvCxnSpPr>
        <xdr:spPr>
          <a:xfrm>
            <a:off x="5045963" y="3780000"/>
            <a:ext cx="600075" cy="0"/>
          </a:xfrm>
          <a:prstGeom prst="straightConnector1">
            <a:avLst/>
          </a:prstGeom>
          <a:noFill/>
          <a:ln cap="flat" cmpd="sng" w="28575">
            <a:solidFill>
              <a:srgbClr val="9ED561"/>
            </a:solidFill>
            <a:prstDash val="solid"/>
            <a:miter lim="800000"/>
            <a:headEnd len="med" w="med" type="none"/>
            <a:tailEnd len="med" w="med" type="stealth"/>
          </a:ln>
        </xdr:spPr>
      </xdr:cxnSp>
    </xdr:grpSp>
    <xdr:clientData fLocksWithSheet="0"/>
  </xdr:oneCellAnchor>
  <xdr:oneCellAnchor>
    <xdr:from>
      <xdr:col>2</xdr:col>
      <xdr:colOff>9525</xdr:colOff>
      <xdr:row>16</xdr:row>
      <xdr:rowOff>152400</xdr:rowOff>
    </xdr:from>
    <xdr:ext cx="1809750" cy="9715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342900</xdr:colOff>
      <xdr:row>16</xdr:row>
      <xdr:rowOff>161925</xdr:rowOff>
    </xdr:from>
    <xdr:ext cx="923925" cy="9239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600075</xdr:colOff>
      <xdr:row>3</xdr:row>
      <xdr:rowOff>66675</xdr:rowOff>
    </xdr:from>
    <xdr:ext cx="276225" cy="4667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180975</xdr:colOff>
      <xdr:row>18</xdr:row>
      <xdr:rowOff>19050</xdr:rowOff>
    </xdr:from>
    <xdr:ext cx="1771650" cy="47625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1</xdr:row>
      <xdr:rowOff>76200</xdr:rowOff>
    </xdr:from>
    <xdr:ext cx="8143875" cy="3524250"/>
    <xdr:sp>
      <xdr:nvSpPr>
        <xdr:cNvPr id="6" name="Shape 6"/>
        <xdr:cNvSpPr/>
      </xdr:nvSpPr>
      <xdr:spPr>
        <a:xfrm>
          <a:off x="1283588" y="2027400"/>
          <a:ext cx="8124825" cy="350520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10</xdr:col>
      <xdr:colOff>276225</xdr:colOff>
      <xdr:row>10</xdr:row>
      <xdr:rowOff>152400</xdr:rowOff>
    </xdr:from>
    <xdr:ext cx="1000125" cy="733425"/>
    <xdr:sp>
      <xdr:nvSpPr>
        <xdr:cNvPr id="7" name="Shape 7"/>
        <xdr:cNvSpPr/>
      </xdr:nvSpPr>
      <xdr:spPr>
        <a:xfrm>
          <a:off x="4855463" y="3427575"/>
          <a:ext cx="981075"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ΣΥΝΕΧΕΙΑ</a:t>
          </a:r>
          <a:endParaRPr sz="1400"/>
        </a:p>
      </xdr:txBody>
    </xdr:sp>
    <xdr:clientData fLocksWithSheet="0"/>
  </xdr:oneCellAnchor>
  <xdr:oneCellAnchor>
    <xdr:from>
      <xdr:col>11</xdr:col>
      <xdr:colOff>123825</xdr:colOff>
      <xdr:row>1</xdr:row>
      <xdr:rowOff>142875</xdr:rowOff>
    </xdr:from>
    <xdr:ext cx="276225" cy="4667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1</xdr:row>
      <xdr:rowOff>-9525</xdr:rowOff>
    </xdr:from>
    <xdr:ext cx="8162925" cy="7486650"/>
    <xdr:sp>
      <xdr:nvSpPr>
        <xdr:cNvPr id="8" name="Shape 8"/>
        <xdr:cNvSpPr/>
      </xdr:nvSpPr>
      <xdr:spPr>
        <a:xfrm>
          <a:off x="1274063" y="46200"/>
          <a:ext cx="8143875" cy="746760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9</xdr:col>
      <xdr:colOff>381000</xdr:colOff>
      <xdr:row>30</xdr:row>
      <xdr:rowOff>171450</xdr:rowOff>
    </xdr:from>
    <xdr:ext cx="1019175" cy="733425"/>
    <xdr:sp>
      <xdr:nvSpPr>
        <xdr:cNvPr id="9" name="Shape 9"/>
        <xdr:cNvSpPr/>
      </xdr:nvSpPr>
      <xdr:spPr>
        <a:xfrm flipH="1">
          <a:off x="4845938" y="3427575"/>
          <a:ext cx="1000125"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ΠΙΣΩ</a:t>
          </a:r>
          <a:endParaRPr sz="1400"/>
        </a:p>
      </xdr:txBody>
    </xdr:sp>
    <xdr:clientData fLocksWithSheet="0"/>
  </xdr:oneCellAnchor>
  <xdr:oneCellAnchor>
    <xdr:from>
      <xdr:col>11</xdr:col>
      <xdr:colOff>0</xdr:colOff>
      <xdr:row>31</xdr:row>
      <xdr:rowOff>-9525</xdr:rowOff>
    </xdr:from>
    <xdr:ext cx="1000125" cy="714375"/>
    <xdr:sp>
      <xdr:nvSpPr>
        <xdr:cNvPr id="10" name="Shape 10"/>
        <xdr:cNvSpPr/>
      </xdr:nvSpPr>
      <xdr:spPr>
        <a:xfrm>
          <a:off x="4860225" y="3432338"/>
          <a:ext cx="971550" cy="695325"/>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ΣΥΝΕΧΕΙΑ</a:t>
          </a:r>
          <a:endParaRPr sz="1400"/>
        </a:p>
      </xdr:txBody>
    </xdr:sp>
    <xdr:clientData fLocksWithSheet="0"/>
  </xdr:oneCellAnchor>
  <xdr:oneCellAnchor>
    <xdr:from>
      <xdr:col>11</xdr:col>
      <xdr:colOff>200025</xdr:colOff>
      <xdr:row>2</xdr:row>
      <xdr:rowOff>19050</xdr:rowOff>
    </xdr:from>
    <xdr:ext cx="276225" cy="4572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2895600</xdr:colOff>
      <xdr:row>7</xdr:row>
      <xdr:rowOff>76200</xdr:rowOff>
    </xdr:from>
    <xdr:ext cx="1000125" cy="323850"/>
    <xdr:sp>
      <xdr:nvSpPr>
        <xdr:cNvPr id="11" name="Shape 11"/>
        <xdr:cNvSpPr/>
      </xdr:nvSpPr>
      <xdr:spPr>
        <a:xfrm>
          <a:off x="4855463" y="3632363"/>
          <a:ext cx="981075"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0</xdr:colOff>
      <xdr:row>2</xdr:row>
      <xdr:rowOff>-9525</xdr:rowOff>
    </xdr:from>
    <xdr:ext cx="3219450" cy="371475"/>
    <xdr:sp>
      <xdr:nvSpPr>
        <xdr:cNvPr id="12" name="Shape 12"/>
        <xdr:cNvSpPr/>
      </xdr:nvSpPr>
      <xdr:spPr>
        <a:xfrm>
          <a:off x="3750563" y="3608550"/>
          <a:ext cx="3190875" cy="342900"/>
        </a:xfrm>
        <a:prstGeom prst="roundRect">
          <a:avLst>
            <a:gd fmla="val 16667" name="adj"/>
          </a:avLst>
        </a:prstGeom>
        <a:noFill/>
        <a:ln cap="flat" cmpd="sng" w="25400">
          <a:solidFill>
            <a:srgbClr val="92D05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10</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12</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36</xdr:row>
      <xdr:rowOff>-9525</xdr:rowOff>
    </xdr:from>
    <xdr:ext cx="1000125" cy="314325"/>
    <xdr:sp>
      <xdr:nvSpPr>
        <xdr:cNvPr id="11" name="Shape 11"/>
        <xdr:cNvSpPr/>
      </xdr:nvSpPr>
      <xdr:spPr>
        <a:xfrm>
          <a:off x="4855463" y="3632363"/>
          <a:ext cx="981075"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18</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20</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26</xdr:row>
      <xdr:rowOff>19050</xdr:rowOff>
    </xdr:from>
    <xdr:ext cx="1047750" cy="323850"/>
    <xdr:sp>
      <xdr:nvSpPr>
        <xdr:cNvPr id="14" name="Shape 14"/>
        <xdr:cNvSpPr/>
      </xdr:nvSpPr>
      <xdr:spPr>
        <a:xfrm>
          <a:off x="4831650" y="3632363"/>
          <a:ext cx="1028700"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30</xdr:row>
      <xdr:rowOff>-9525</xdr:rowOff>
    </xdr:from>
    <xdr:ext cx="1047750" cy="314325"/>
    <xdr:sp>
      <xdr:nvSpPr>
        <xdr:cNvPr id="15" name="Shape 15"/>
        <xdr:cNvSpPr/>
      </xdr:nvSpPr>
      <xdr:spPr>
        <a:xfrm>
          <a:off x="4831650" y="3637125"/>
          <a:ext cx="102870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32</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34</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36</xdr:row>
      <xdr:rowOff>-9525</xdr:rowOff>
    </xdr:from>
    <xdr:ext cx="1038225" cy="314325"/>
    <xdr:sp>
      <xdr:nvSpPr>
        <xdr:cNvPr id="16" name="Shape 16"/>
        <xdr:cNvSpPr/>
      </xdr:nvSpPr>
      <xdr:spPr>
        <a:xfrm>
          <a:off x="4836413" y="3632363"/>
          <a:ext cx="1019175"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-9525</xdr:colOff>
      <xdr:row>27</xdr:row>
      <xdr:rowOff>-9525</xdr:rowOff>
    </xdr:from>
    <xdr:ext cx="1019175" cy="314325"/>
    <xdr:sp>
      <xdr:nvSpPr>
        <xdr:cNvPr id="17" name="Shape 17"/>
        <xdr:cNvSpPr/>
      </xdr:nvSpPr>
      <xdr:spPr>
        <a:xfrm>
          <a:off x="4850700" y="3637125"/>
          <a:ext cx="99060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39</xdr:row>
      <xdr:rowOff>76200</xdr:rowOff>
    </xdr:from>
    <xdr:ext cx="1000125" cy="323850"/>
    <xdr:sp>
      <xdr:nvSpPr>
        <xdr:cNvPr id="11" name="Shape 11"/>
        <xdr:cNvSpPr/>
      </xdr:nvSpPr>
      <xdr:spPr>
        <a:xfrm>
          <a:off x="4855463" y="3632363"/>
          <a:ext cx="981075"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42</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44</xdr:row>
      <xdr:rowOff>-9525</xdr:rowOff>
    </xdr:from>
    <xdr:ext cx="1038225" cy="314325"/>
    <xdr:sp>
      <xdr:nvSpPr>
        <xdr:cNvPr id="18" name="Shape 18"/>
        <xdr:cNvSpPr/>
      </xdr:nvSpPr>
      <xdr:spPr>
        <a:xfrm>
          <a:off x="4836413" y="3637125"/>
          <a:ext cx="10191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50</xdr:row>
      <xdr:rowOff>76200</xdr:rowOff>
    </xdr:from>
    <xdr:ext cx="1047750" cy="333375"/>
    <xdr:sp>
      <xdr:nvSpPr>
        <xdr:cNvPr id="19" name="Shape 19"/>
        <xdr:cNvSpPr/>
      </xdr:nvSpPr>
      <xdr:spPr>
        <a:xfrm>
          <a:off x="4831650" y="3622838"/>
          <a:ext cx="1028700" cy="31432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53</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55</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0</xdr:col>
      <xdr:colOff>66675</xdr:colOff>
      <xdr:row>0</xdr:row>
      <xdr:rowOff>180975</xdr:rowOff>
    </xdr:from>
    <xdr:ext cx="7562850" cy="12696825"/>
    <xdr:sp>
      <xdr:nvSpPr>
        <xdr:cNvPr id="20" name="Shape 20"/>
        <xdr:cNvSpPr/>
      </xdr:nvSpPr>
      <xdr:spPr>
        <a:xfrm>
          <a:off x="1578863" y="0"/>
          <a:ext cx="7534275" cy="756000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14</xdr:row>
      <xdr:rowOff>-9525</xdr:rowOff>
    </xdr:from>
    <xdr:ext cx="1047750" cy="295275"/>
    <xdr:sp>
      <xdr:nvSpPr>
        <xdr:cNvPr id="21" name="Shape 21"/>
        <xdr:cNvSpPr/>
      </xdr:nvSpPr>
      <xdr:spPr>
        <a:xfrm>
          <a:off x="4831650" y="3646650"/>
          <a:ext cx="1028700" cy="26670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-9525</xdr:colOff>
      <xdr:row>18</xdr:row>
      <xdr:rowOff>-9525</xdr:rowOff>
    </xdr:from>
    <xdr:ext cx="1038225" cy="314325"/>
    <xdr:sp>
      <xdr:nvSpPr>
        <xdr:cNvPr id="18" name="Shape 18"/>
        <xdr:cNvSpPr/>
      </xdr:nvSpPr>
      <xdr:spPr>
        <a:xfrm>
          <a:off x="4836413" y="3637125"/>
          <a:ext cx="10191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-9525</xdr:colOff>
      <xdr:row>18</xdr:row>
      <xdr:rowOff>-9525</xdr:rowOff>
    </xdr:from>
    <xdr:ext cx="1038225" cy="314325"/>
    <xdr:sp>
      <xdr:nvSpPr>
        <xdr:cNvPr id="22" name="Shape 22"/>
        <xdr:cNvSpPr/>
      </xdr:nvSpPr>
      <xdr:spPr>
        <a:xfrm>
          <a:off x="4841175" y="3637125"/>
          <a:ext cx="100965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-9525</xdr:colOff>
      <xdr:row>30</xdr:row>
      <xdr:rowOff>-9525</xdr:rowOff>
    </xdr:from>
    <xdr:ext cx="1047750" cy="314325"/>
    <xdr:sp>
      <xdr:nvSpPr>
        <xdr:cNvPr id="15" name="Shape 15"/>
        <xdr:cNvSpPr/>
      </xdr:nvSpPr>
      <xdr:spPr>
        <a:xfrm>
          <a:off x="4831650" y="3637125"/>
          <a:ext cx="102870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-9525</xdr:colOff>
      <xdr:row>30</xdr:row>
      <xdr:rowOff>-9525</xdr:rowOff>
    </xdr:from>
    <xdr:ext cx="1047750" cy="314325"/>
    <xdr:sp>
      <xdr:nvSpPr>
        <xdr:cNvPr id="15" name="Shape 15"/>
        <xdr:cNvSpPr/>
      </xdr:nvSpPr>
      <xdr:spPr>
        <a:xfrm>
          <a:off x="4831650" y="3637125"/>
          <a:ext cx="102870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-9525</xdr:colOff>
      <xdr:row>30</xdr:row>
      <xdr:rowOff>-9525</xdr:rowOff>
    </xdr:from>
    <xdr:ext cx="1047750" cy="314325"/>
    <xdr:sp>
      <xdr:nvSpPr>
        <xdr:cNvPr id="15" name="Shape 15"/>
        <xdr:cNvSpPr/>
      </xdr:nvSpPr>
      <xdr:spPr>
        <a:xfrm>
          <a:off x="4831650" y="3637125"/>
          <a:ext cx="1028700"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-9525</xdr:colOff>
      <xdr:row>46</xdr:row>
      <xdr:rowOff>-9525</xdr:rowOff>
    </xdr:from>
    <xdr:ext cx="1047750" cy="314325"/>
    <xdr:sp>
      <xdr:nvSpPr>
        <xdr:cNvPr id="14" name="Shape 14"/>
        <xdr:cNvSpPr/>
      </xdr:nvSpPr>
      <xdr:spPr>
        <a:xfrm>
          <a:off x="4831650" y="3632363"/>
          <a:ext cx="1028700"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57</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2886075</xdr:colOff>
      <xdr:row>59</xdr:row>
      <xdr:rowOff>-9525</xdr:rowOff>
    </xdr:from>
    <xdr:ext cx="1000125" cy="314325"/>
    <xdr:sp>
      <xdr:nvSpPr>
        <xdr:cNvPr id="11" name="Shape 11"/>
        <xdr:cNvSpPr/>
      </xdr:nvSpPr>
      <xdr:spPr>
        <a:xfrm>
          <a:off x="4855463" y="3632363"/>
          <a:ext cx="981075" cy="295275"/>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xdr:col>
      <xdr:colOff>2895600</xdr:colOff>
      <xdr:row>40</xdr:row>
      <xdr:rowOff>-9525</xdr:rowOff>
    </xdr:from>
    <xdr:ext cx="1000125" cy="314325"/>
    <xdr:sp>
      <xdr:nvSpPr>
        <xdr:cNvPr id="13" name="Shape 13"/>
        <xdr:cNvSpPr/>
      </xdr:nvSpPr>
      <xdr:spPr>
        <a:xfrm>
          <a:off x="4855463" y="3637125"/>
          <a:ext cx="981075" cy="285750"/>
        </a:xfrm>
        <a:prstGeom prst="roundRect">
          <a:avLst>
            <a:gd fmla="val 16667" name="adj"/>
          </a:avLst>
        </a:prstGeom>
        <a:noFill/>
        <a:ln cap="flat" cmpd="sng" w="25400">
          <a:solidFill>
            <a:srgbClr val="9BBB5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381000</xdr:colOff>
      <xdr:row>63</xdr:row>
      <xdr:rowOff>95250</xdr:rowOff>
    </xdr:from>
    <xdr:ext cx="1028700" cy="733425"/>
    <xdr:sp>
      <xdr:nvSpPr>
        <xdr:cNvPr id="23" name="Shape 23"/>
        <xdr:cNvSpPr/>
      </xdr:nvSpPr>
      <xdr:spPr>
        <a:xfrm flipH="1">
          <a:off x="4845938" y="3427575"/>
          <a:ext cx="1000125"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ΠΙΣΩ</a:t>
          </a:r>
          <a:endParaRPr sz="1400"/>
        </a:p>
      </xdr:txBody>
    </xdr:sp>
    <xdr:clientData fLocksWithSheet="0"/>
  </xdr:oneCellAnchor>
  <xdr:oneCellAnchor>
    <xdr:from>
      <xdr:col>8</xdr:col>
      <xdr:colOff>266700</xdr:colOff>
      <xdr:row>63</xdr:row>
      <xdr:rowOff>95250</xdr:rowOff>
    </xdr:from>
    <xdr:ext cx="933450" cy="733425"/>
    <xdr:sp>
      <xdr:nvSpPr>
        <xdr:cNvPr id="24" name="Shape 24"/>
        <xdr:cNvSpPr/>
      </xdr:nvSpPr>
      <xdr:spPr>
        <a:xfrm>
          <a:off x="4893563" y="3427575"/>
          <a:ext cx="904875"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ΣΥΝΕΧΕΙΑ</a:t>
          </a:r>
          <a:endParaRPr sz="1400"/>
        </a:p>
      </xdr:txBody>
    </xdr:sp>
    <xdr:clientData fLocksWithSheet="0"/>
  </xdr:oneCellAnchor>
  <xdr:oneCellAnchor>
    <xdr:from>
      <xdr:col>9</xdr:col>
      <xdr:colOff>209550</xdr:colOff>
      <xdr:row>1</xdr:row>
      <xdr:rowOff>161925</xdr:rowOff>
    </xdr:from>
    <xdr:ext cx="238125" cy="4667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1</xdr:row>
      <xdr:rowOff>-9525</xdr:rowOff>
    </xdr:from>
    <xdr:ext cx="8324850" cy="14525625"/>
    <xdr:sp>
      <xdr:nvSpPr>
        <xdr:cNvPr id="25" name="Shape 25"/>
        <xdr:cNvSpPr/>
      </xdr:nvSpPr>
      <xdr:spPr>
        <a:xfrm>
          <a:off x="1193100" y="0"/>
          <a:ext cx="8305800" cy="756000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571500</xdr:colOff>
      <xdr:row>7</xdr:row>
      <xdr:rowOff>228600</xdr:rowOff>
    </xdr:from>
    <xdr:ext cx="2476500" cy="266700"/>
    <xdr:sp>
      <xdr:nvSpPr>
        <xdr:cNvPr id="26" name="Shape 26"/>
        <xdr:cNvSpPr/>
      </xdr:nvSpPr>
      <xdr:spPr>
        <a:xfrm>
          <a:off x="4117275" y="3656175"/>
          <a:ext cx="2457450" cy="247650"/>
        </a:xfrm>
        <a:prstGeom prst="roundRect">
          <a:avLst>
            <a:gd fmla="val 16667" name="adj"/>
          </a:avLst>
        </a:prstGeom>
        <a:solidFill>
          <a:srgbClr val="EBF1DE"/>
        </a:solid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571500</xdr:colOff>
      <xdr:row>7</xdr:row>
      <xdr:rowOff>238125</xdr:rowOff>
    </xdr:from>
    <xdr:ext cx="2505075" cy="238125"/>
    <xdr:sp>
      <xdr:nvSpPr>
        <xdr:cNvPr id="27" name="Shape 27"/>
        <xdr:cNvSpPr/>
      </xdr:nvSpPr>
      <xdr:spPr>
        <a:xfrm>
          <a:off x="4098225" y="3665700"/>
          <a:ext cx="2495550" cy="228600"/>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i="0" lang="en-US" sz="1100" u="none" strike="noStrike">
              <a:solidFill>
                <a:srgbClr val="000000"/>
              </a:solidFill>
              <a:latin typeface="Calibri"/>
              <a:ea typeface="Calibri"/>
              <a:cs typeface="Calibri"/>
              <a:sym typeface="Calibri"/>
            </a:rPr>
            <a:t>Δείτε την Καρτέλα Κατανάλωσης Νερού</a:t>
          </a:r>
          <a:endParaRPr sz="1400"/>
        </a:p>
        <a:p>
          <a:pPr indent="0" lvl="0" marL="0" rtl="0" algn="l">
            <a:spcBef>
              <a:spcPts val="0"/>
            </a:spcBef>
            <a:spcAft>
              <a:spcPts val="0"/>
            </a:spcAft>
            <a:buNone/>
          </a:pPr>
          <a:r>
            <a:t/>
          </a:r>
          <a:endParaRPr i="0" sz="1100" u="none" strike="noStrike">
            <a:solidFill>
              <a:srgbClr val="000000"/>
            </a:solidFill>
            <a:latin typeface="Calibri"/>
            <a:ea typeface="Calibri"/>
            <a:cs typeface="Calibri"/>
            <a:sym typeface="Calibri"/>
          </a:endParaRPr>
        </a:p>
      </xdr:txBody>
    </xdr:sp>
    <xdr:clientData fLocksWithSheet="0"/>
  </xdr:oneCellAnchor>
  <xdr:oneCellAnchor>
    <xdr:from>
      <xdr:col>4</xdr:col>
      <xdr:colOff>561975</xdr:colOff>
      <xdr:row>25</xdr:row>
      <xdr:rowOff>209550</xdr:rowOff>
    </xdr:from>
    <xdr:ext cx="2476500" cy="304800"/>
    <xdr:sp>
      <xdr:nvSpPr>
        <xdr:cNvPr id="28" name="Shape 28"/>
        <xdr:cNvSpPr/>
      </xdr:nvSpPr>
      <xdr:spPr>
        <a:xfrm>
          <a:off x="4117275" y="3641888"/>
          <a:ext cx="2457450" cy="276225"/>
        </a:xfrm>
        <a:prstGeom prst="roundRect">
          <a:avLst>
            <a:gd fmla="val 16667" name="adj"/>
          </a:avLst>
        </a:prstGeom>
        <a:solidFill>
          <a:srgbClr val="EBF1DE"/>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i="0" lang="en-US" sz="1100" u="none" strike="noStrike">
              <a:solidFill>
                <a:srgbClr val="000000"/>
              </a:solidFill>
              <a:latin typeface="Calibri"/>
              <a:ea typeface="Calibri"/>
              <a:cs typeface="Calibri"/>
              <a:sym typeface="Calibri"/>
            </a:rPr>
            <a:t>Δείτε τα Ενδημικά Φυτά</a:t>
          </a:r>
          <a:endParaRPr sz="1400"/>
        </a:p>
      </xdr:txBody>
    </xdr:sp>
    <xdr:clientData fLocksWithSheet="0"/>
  </xdr:oneCellAnchor>
  <xdr:oneCellAnchor>
    <xdr:from>
      <xdr:col>4</xdr:col>
      <xdr:colOff>1295400</xdr:colOff>
      <xdr:row>56</xdr:row>
      <xdr:rowOff>0</xdr:rowOff>
    </xdr:from>
    <xdr:ext cx="1019175" cy="714375"/>
    <xdr:sp>
      <xdr:nvSpPr>
        <xdr:cNvPr id="29" name="Shape 29"/>
        <xdr:cNvSpPr/>
      </xdr:nvSpPr>
      <xdr:spPr>
        <a:xfrm flipH="1">
          <a:off x="4845938" y="3432338"/>
          <a:ext cx="1000125" cy="695325"/>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ΠΙΣΩ</a:t>
          </a:r>
          <a:endParaRPr sz="1400"/>
        </a:p>
      </xdr:txBody>
    </xdr:sp>
    <xdr:clientData fLocksWithSheet="0"/>
  </xdr:oneCellAnchor>
  <xdr:oneCellAnchor>
    <xdr:from>
      <xdr:col>4</xdr:col>
      <xdr:colOff>2333625</xdr:colOff>
      <xdr:row>56</xdr:row>
      <xdr:rowOff>0</xdr:rowOff>
    </xdr:from>
    <xdr:ext cx="1009650" cy="714375"/>
    <xdr:sp>
      <xdr:nvSpPr>
        <xdr:cNvPr id="30" name="Shape 30"/>
        <xdr:cNvSpPr/>
      </xdr:nvSpPr>
      <xdr:spPr>
        <a:xfrm>
          <a:off x="4850700" y="3432338"/>
          <a:ext cx="990600" cy="695325"/>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ΣΥΝΕΧΕΙΑ</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381000</xdr:colOff>
      <xdr:row>10</xdr:row>
      <xdr:rowOff>161925</xdr:rowOff>
    </xdr:from>
    <xdr:ext cx="5267325" cy="3143250"/>
    <xdr:graphicFrame>
      <xdr:nvGraphicFramePr>
        <xdr:cNvPr descr="Chart 0"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76200</xdr:colOff>
      <xdr:row>0</xdr:row>
      <xdr:rowOff>171450</xdr:rowOff>
    </xdr:from>
    <xdr:ext cx="11496675" cy="7391400"/>
    <xdr:sp>
      <xdr:nvSpPr>
        <xdr:cNvPr id="31" name="Shape 31"/>
        <xdr:cNvSpPr/>
      </xdr:nvSpPr>
      <xdr:spPr>
        <a:xfrm>
          <a:off x="0" y="93825"/>
          <a:ext cx="10692000" cy="737235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13</xdr:col>
      <xdr:colOff>266700</xdr:colOff>
      <xdr:row>31</xdr:row>
      <xdr:rowOff>66675</xdr:rowOff>
    </xdr:from>
    <xdr:ext cx="1019175" cy="714375"/>
    <xdr:sp>
      <xdr:nvSpPr>
        <xdr:cNvPr id="32" name="Shape 32"/>
        <xdr:cNvSpPr/>
      </xdr:nvSpPr>
      <xdr:spPr>
        <a:xfrm flipH="1">
          <a:off x="4850700" y="3432338"/>
          <a:ext cx="990600" cy="695325"/>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ΠΙΣΩ</a:t>
          </a:r>
          <a:endParaRPr sz="1400"/>
        </a:p>
      </xdr:txBody>
    </xdr:sp>
    <xdr:clientData fLocksWithSheet="0"/>
  </xdr:oneCellAnchor>
  <xdr:oneCellAnchor>
    <xdr:from>
      <xdr:col>14</xdr:col>
      <xdr:colOff>590550</xdr:colOff>
      <xdr:row>31</xdr:row>
      <xdr:rowOff>66675</xdr:rowOff>
    </xdr:from>
    <xdr:ext cx="1000125" cy="714375"/>
    <xdr:sp>
      <xdr:nvSpPr>
        <xdr:cNvPr id="33" name="Shape 33"/>
        <xdr:cNvSpPr/>
      </xdr:nvSpPr>
      <xdr:spPr>
        <a:xfrm>
          <a:off x="4855463" y="3432338"/>
          <a:ext cx="981075" cy="695325"/>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ΣΥΝΕΧΕΙΑ</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0</xdr:row>
      <xdr:rowOff>85725</xdr:rowOff>
    </xdr:from>
    <xdr:ext cx="10772775" cy="18516600"/>
    <xdr:sp>
      <xdr:nvSpPr>
        <xdr:cNvPr id="34" name="Shape 34"/>
        <xdr:cNvSpPr/>
      </xdr:nvSpPr>
      <xdr:spPr>
        <a:xfrm>
          <a:off x="0" y="0"/>
          <a:ext cx="10692000" cy="7560000"/>
        </a:xfrm>
        <a:prstGeom prst="roundRect">
          <a:avLst>
            <a:gd fmla="val 16667" name="adj"/>
          </a:avLst>
        </a:prstGeom>
        <a:noFill/>
        <a:ln cap="flat" cmpd="sng" w="25400">
          <a:solidFill>
            <a:srgbClr val="7ABC32"/>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18</xdr:col>
      <xdr:colOff>209550</xdr:colOff>
      <xdr:row>92</xdr:row>
      <xdr:rowOff>161925</xdr:rowOff>
    </xdr:from>
    <xdr:ext cx="914400" cy="733425"/>
    <xdr:sp>
      <xdr:nvSpPr>
        <xdr:cNvPr id="35" name="Shape 35"/>
        <xdr:cNvSpPr/>
      </xdr:nvSpPr>
      <xdr:spPr>
        <a:xfrm flipH="1">
          <a:off x="4898325" y="3427575"/>
          <a:ext cx="895350" cy="704850"/>
        </a:xfrm>
        <a:prstGeom prst="rightArrow">
          <a:avLst>
            <a:gd fmla="val 50000" name="adj1"/>
            <a:gd fmla="val 50000" name="adj2"/>
          </a:avLst>
        </a:prstGeom>
        <a:solidFill>
          <a:srgbClr val="91D04C"/>
        </a:solidFill>
        <a:ln cap="flat" cmpd="sng" w="25400">
          <a:solidFill>
            <a:srgbClr val="7ABC3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200" u="none" strike="noStrike">
              <a:solidFill>
                <a:srgbClr val="FFFFFF"/>
              </a:solidFill>
              <a:latin typeface="Calibri"/>
              <a:ea typeface="Calibri"/>
              <a:cs typeface="Calibri"/>
              <a:sym typeface="Calibri"/>
            </a:rPr>
            <a:t>ΠΙΣΩ</a:t>
          </a:r>
          <a:endParaRPr sz="1400"/>
        </a:p>
      </xdr:txBody>
    </xdr:sp>
    <xdr:clientData fLocksWithSheet="0"/>
  </xdr:oneCellAnchor>
  <xdr:oneCellAnchor>
    <xdr:from>
      <xdr:col>1</xdr:col>
      <xdr:colOff>0</xdr:colOff>
      <xdr:row>8</xdr:row>
      <xdr:rowOff>76200</xdr:rowOff>
    </xdr:from>
    <xdr:ext cx="1390650" cy="20002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8</xdr:row>
      <xdr:rowOff>114300</xdr:rowOff>
    </xdr:from>
    <xdr:ext cx="1228725" cy="1971675"/>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9525</xdr:colOff>
      <xdr:row>12</xdr:row>
      <xdr:rowOff>0</xdr:rowOff>
    </xdr:from>
    <xdr:ext cx="1419225" cy="1285875"/>
    <xdr:pic>
      <xdr:nvPicPr>
        <xdr:cNvPr id="0" name="image9.png"/>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0</xdr:colOff>
      <xdr:row>8</xdr:row>
      <xdr:rowOff>19050</xdr:rowOff>
    </xdr:from>
    <xdr:ext cx="1457325" cy="20669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171450</xdr:colOff>
      <xdr:row>24</xdr:row>
      <xdr:rowOff>19050</xdr:rowOff>
    </xdr:from>
    <xdr:ext cx="981075" cy="1666875"/>
    <xdr:pic>
      <xdr:nvPicPr>
        <xdr:cNvPr id="0" name="image13.png"/>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0</xdr:colOff>
      <xdr:row>21</xdr:row>
      <xdr:rowOff>228600</xdr:rowOff>
    </xdr:from>
    <xdr:ext cx="1209675" cy="2038350"/>
    <xdr:pic>
      <xdr:nvPicPr>
        <xdr:cNvPr id="0" name="image18.png"/>
        <xdr:cNvPicPr preferRelativeResize="0"/>
      </xdr:nvPicPr>
      <xdr:blipFill>
        <a:blip cstate="print" r:embed="rId6"/>
        <a:stretch>
          <a:fillRect/>
        </a:stretch>
      </xdr:blipFill>
      <xdr:spPr>
        <a:prstGeom prst="rect">
          <a:avLst/>
        </a:prstGeom>
        <a:noFill/>
      </xdr:spPr>
    </xdr:pic>
    <xdr:clientData fLocksWithSheet="0"/>
  </xdr:oneCellAnchor>
  <xdr:oneCellAnchor>
    <xdr:from>
      <xdr:col>19</xdr:col>
      <xdr:colOff>0</xdr:colOff>
      <xdr:row>8</xdr:row>
      <xdr:rowOff>19050</xdr:rowOff>
    </xdr:from>
    <xdr:ext cx="1362075" cy="2066925"/>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12</xdr:col>
      <xdr:colOff>400050</xdr:colOff>
      <xdr:row>24</xdr:row>
      <xdr:rowOff>171450</xdr:rowOff>
    </xdr:from>
    <xdr:ext cx="1514475" cy="1552575"/>
    <xdr:pic>
      <xdr:nvPicPr>
        <xdr:cNvPr id="0" name="image16.png"/>
        <xdr:cNvPicPr preferRelativeResize="0"/>
      </xdr:nvPicPr>
      <xdr:blipFill>
        <a:blip cstate="print" r:embed="rId8"/>
        <a:stretch>
          <a:fillRect/>
        </a:stretch>
      </xdr:blipFill>
      <xdr:spPr>
        <a:prstGeom prst="rect">
          <a:avLst/>
        </a:prstGeom>
        <a:noFill/>
      </xdr:spPr>
    </xdr:pic>
    <xdr:clientData fLocksWithSheet="0"/>
  </xdr:oneCellAnchor>
  <xdr:oneCellAnchor>
    <xdr:from>
      <xdr:col>13</xdr:col>
      <xdr:colOff>0</xdr:colOff>
      <xdr:row>9</xdr:row>
      <xdr:rowOff>57150</xdr:rowOff>
    </xdr:from>
    <xdr:ext cx="1447800" cy="1828800"/>
    <xdr:pic>
      <xdr:nvPicPr>
        <xdr:cNvPr id="0" name="image6.png"/>
        <xdr:cNvPicPr preferRelativeResize="0"/>
      </xdr:nvPicPr>
      <xdr:blipFill>
        <a:blip cstate="print" r:embed="rId9"/>
        <a:stretch>
          <a:fillRect/>
        </a:stretch>
      </xdr:blipFill>
      <xdr:spPr>
        <a:prstGeom prst="rect">
          <a:avLst/>
        </a:prstGeom>
        <a:noFill/>
      </xdr:spPr>
    </xdr:pic>
    <xdr:clientData fLocksWithSheet="0"/>
  </xdr:oneCellAnchor>
  <xdr:oneCellAnchor>
    <xdr:from>
      <xdr:col>16</xdr:col>
      <xdr:colOff>0</xdr:colOff>
      <xdr:row>9</xdr:row>
      <xdr:rowOff>66675</xdr:rowOff>
    </xdr:from>
    <xdr:ext cx="1304925" cy="1809750"/>
    <xdr:pic>
      <xdr:nvPicPr>
        <xdr:cNvPr id="0" name="image22.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371475</xdr:colOff>
      <xdr:row>25</xdr:row>
      <xdr:rowOff>161925</xdr:rowOff>
    </xdr:from>
    <xdr:ext cx="1162050" cy="1343025"/>
    <xdr:pic>
      <xdr:nvPicPr>
        <xdr:cNvPr id="0" name="image8.png"/>
        <xdr:cNvPicPr preferRelativeResize="0"/>
      </xdr:nvPicPr>
      <xdr:blipFill>
        <a:blip cstate="print" r:embed="rId11"/>
        <a:stretch>
          <a:fillRect/>
        </a:stretch>
      </xdr:blipFill>
      <xdr:spPr>
        <a:prstGeom prst="rect">
          <a:avLst/>
        </a:prstGeom>
        <a:noFill/>
      </xdr:spPr>
    </xdr:pic>
    <xdr:clientData fLocksWithSheet="0"/>
  </xdr:oneCellAnchor>
  <xdr:oneCellAnchor>
    <xdr:from>
      <xdr:col>6</xdr:col>
      <xdr:colOff>333375</xdr:colOff>
      <xdr:row>24</xdr:row>
      <xdr:rowOff>114300</xdr:rowOff>
    </xdr:from>
    <xdr:ext cx="1295400" cy="1600200"/>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95250</xdr:colOff>
      <xdr:row>39</xdr:row>
      <xdr:rowOff>133350</xdr:rowOff>
    </xdr:from>
    <xdr:ext cx="1685925" cy="1543050"/>
    <xdr:pic>
      <xdr:nvPicPr>
        <xdr:cNvPr id="0" name="image14.png"/>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47625</xdr:colOff>
      <xdr:row>39</xdr:row>
      <xdr:rowOff>152400</xdr:rowOff>
    </xdr:from>
    <xdr:ext cx="1647825" cy="1524000"/>
    <xdr:pic>
      <xdr:nvPicPr>
        <xdr:cNvPr id="0" name="image19.png"/>
        <xdr:cNvPicPr preferRelativeResize="0"/>
      </xdr:nvPicPr>
      <xdr:blipFill>
        <a:blip cstate="print" r:embed="rId14"/>
        <a:stretch>
          <a:fillRect/>
        </a:stretch>
      </xdr:blipFill>
      <xdr:spPr>
        <a:prstGeom prst="rect">
          <a:avLst/>
        </a:prstGeom>
        <a:noFill/>
      </xdr:spPr>
    </xdr:pic>
    <xdr:clientData fLocksWithSheet="0"/>
  </xdr:oneCellAnchor>
  <xdr:oneCellAnchor>
    <xdr:from>
      <xdr:col>8</xdr:col>
      <xdr:colOff>571500</xdr:colOff>
      <xdr:row>39</xdr:row>
      <xdr:rowOff>38100</xdr:rowOff>
    </xdr:from>
    <xdr:ext cx="1428750" cy="1638300"/>
    <xdr:pic>
      <xdr:nvPicPr>
        <xdr:cNvPr id="0" name="image23.png"/>
        <xdr:cNvPicPr preferRelativeResize="0"/>
      </xdr:nvPicPr>
      <xdr:blipFill>
        <a:blip cstate="print" r:embed="rId15"/>
        <a:stretch>
          <a:fillRect/>
        </a:stretch>
      </xdr:blipFill>
      <xdr:spPr>
        <a:prstGeom prst="rect">
          <a:avLst/>
        </a:prstGeom>
        <a:noFill/>
      </xdr:spPr>
    </xdr:pic>
    <xdr:clientData fLocksWithSheet="0"/>
  </xdr:oneCellAnchor>
  <xdr:oneCellAnchor>
    <xdr:from>
      <xdr:col>12</xdr:col>
      <xdr:colOff>66675</xdr:colOff>
      <xdr:row>39</xdr:row>
      <xdr:rowOff>133350</xdr:rowOff>
    </xdr:from>
    <xdr:ext cx="1809750" cy="1543050"/>
    <xdr:pic>
      <xdr:nvPicPr>
        <xdr:cNvPr id="0" name="image17.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9525</xdr:colOff>
      <xdr:row>52</xdr:row>
      <xdr:rowOff>104775</xdr:rowOff>
    </xdr:from>
    <xdr:ext cx="1971675" cy="1619250"/>
    <xdr:pic>
      <xdr:nvPicPr>
        <xdr:cNvPr id="0" name="image11.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76200</xdr:colOff>
      <xdr:row>52</xdr:row>
      <xdr:rowOff>114300</xdr:rowOff>
    </xdr:from>
    <xdr:ext cx="1933575" cy="1600200"/>
    <xdr:pic>
      <xdr:nvPicPr>
        <xdr:cNvPr id="0" name="image25.png"/>
        <xdr:cNvPicPr preferRelativeResize="0"/>
      </xdr:nvPicPr>
      <xdr:blipFill>
        <a:blip cstate="print" r:embed="rId18"/>
        <a:stretch>
          <a:fillRect/>
        </a:stretch>
      </xdr:blipFill>
      <xdr:spPr>
        <a:prstGeom prst="rect">
          <a:avLst/>
        </a:prstGeom>
        <a:noFill/>
      </xdr:spPr>
    </xdr:pic>
    <xdr:clientData fLocksWithSheet="0"/>
  </xdr:oneCellAnchor>
  <xdr:oneCellAnchor>
    <xdr:from>
      <xdr:col>9</xdr:col>
      <xdr:colOff>200025</xdr:colOff>
      <xdr:row>53</xdr:row>
      <xdr:rowOff>19050</xdr:rowOff>
    </xdr:from>
    <xdr:ext cx="1866900" cy="1476375"/>
    <xdr:pic>
      <xdr:nvPicPr>
        <xdr:cNvPr id="0" name="image21.png"/>
        <xdr:cNvPicPr preferRelativeResize="0"/>
      </xdr:nvPicPr>
      <xdr:blipFill>
        <a:blip cstate="print" r:embed="rId19"/>
        <a:stretch>
          <a:fillRect/>
        </a:stretch>
      </xdr:blipFill>
      <xdr:spPr>
        <a:prstGeom prst="rect">
          <a:avLst/>
        </a:prstGeom>
        <a:noFill/>
      </xdr:spPr>
    </xdr:pic>
    <xdr:clientData fLocksWithSheet="0"/>
  </xdr:oneCellAnchor>
  <xdr:oneCellAnchor>
    <xdr:from>
      <xdr:col>13</xdr:col>
      <xdr:colOff>219075</xdr:colOff>
      <xdr:row>52</xdr:row>
      <xdr:rowOff>161925</xdr:rowOff>
    </xdr:from>
    <xdr:ext cx="1800225" cy="1543050"/>
    <xdr:pic>
      <xdr:nvPicPr>
        <xdr:cNvPr id="0" name="image20.png"/>
        <xdr:cNvPicPr preferRelativeResize="0"/>
      </xdr:nvPicPr>
      <xdr:blipFill>
        <a:blip cstate="print" r:embed="rId20"/>
        <a:stretch>
          <a:fillRect/>
        </a:stretch>
      </xdr:blipFill>
      <xdr:spPr>
        <a:prstGeom prst="rect">
          <a:avLst/>
        </a:prstGeom>
        <a:noFill/>
      </xdr:spPr>
    </xdr:pic>
    <xdr:clientData fLocksWithSheet="0"/>
  </xdr:oneCellAnchor>
  <xdr:oneCellAnchor>
    <xdr:from>
      <xdr:col>17</xdr:col>
      <xdr:colOff>66675</xdr:colOff>
      <xdr:row>53</xdr:row>
      <xdr:rowOff>0</xdr:rowOff>
    </xdr:from>
    <xdr:ext cx="1800225" cy="1514475"/>
    <xdr:pic>
      <xdr:nvPicPr>
        <xdr:cNvPr id="0" name="image30.png"/>
        <xdr:cNvPicPr preferRelativeResize="0"/>
      </xdr:nvPicPr>
      <xdr:blipFill>
        <a:blip cstate="print" r:embed="rId21"/>
        <a:stretch>
          <a:fillRect/>
        </a:stretch>
      </xdr:blipFill>
      <xdr:spPr>
        <a:prstGeom prst="rect">
          <a:avLst/>
        </a:prstGeom>
        <a:noFill/>
      </xdr:spPr>
    </xdr:pic>
    <xdr:clientData fLocksWithSheet="0"/>
  </xdr:oneCellAnchor>
  <xdr:oneCellAnchor>
    <xdr:from>
      <xdr:col>8</xdr:col>
      <xdr:colOff>571500</xdr:colOff>
      <xdr:row>63</xdr:row>
      <xdr:rowOff>9525</xdr:rowOff>
    </xdr:from>
    <xdr:ext cx="1638300" cy="1857375"/>
    <xdr:pic>
      <xdr:nvPicPr>
        <xdr:cNvPr id="0" name="image24.png"/>
        <xdr:cNvPicPr preferRelativeResize="0"/>
      </xdr:nvPicPr>
      <xdr:blipFill>
        <a:blip cstate="print" r:embed="rId22"/>
        <a:stretch>
          <a:fillRect/>
        </a:stretch>
      </xdr:blipFill>
      <xdr:spPr>
        <a:prstGeom prst="rect">
          <a:avLst/>
        </a:prstGeom>
        <a:noFill/>
      </xdr:spPr>
    </xdr:pic>
    <xdr:clientData fLocksWithSheet="0"/>
  </xdr:oneCellAnchor>
  <xdr:oneCellAnchor>
    <xdr:from>
      <xdr:col>12</xdr:col>
      <xdr:colOff>361950</xdr:colOff>
      <xdr:row>63</xdr:row>
      <xdr:rowOff>66675</xdr:rowOff>
    </xdr:from>
    <xdr:ext cx="1514475" cy="1819275"/>
    <xdr:pic>
      <xdr:nvPicPr>
        <xdr:cNvPr id="0" name="image29.pn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133350</xdr:colOff>
      <xdr:row>65</xdr:row>
      <xdr:rowOff>57150</xdr:rowOff>
    </xdr:from>
    <xdr:ext cx="1714500" cy="1428750"/>
    <xdr:pic>
      <xdr:nvPicPr>
        <xdr:cNvPr id="0" name="image26.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514350</xdr:colOff>
      <xdr:row>65</xdr:row>
      <xdr:rowOff>9525</xdr:rowOff>
    </xdr:from>
    <xdr:ext cx="1714500" cy="1476375"/>
    <xdr:pic>
      <xdr:nvPicPr>
        <xdr:cNvPr id="0" name="image32.pn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85725</xdr:colOff>
      <xdr:row>79</xdr:row>
      <xdr:rowOff>123825</xdr:rowOff>
    </xdr:from>
    <xdr:ext cx="1323975" cy="1971675"/>
    <xdr:pic>
      <xdr:nvPicPr>
        <xdr:cNvPr id="0" name="image31.jpg"/>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66675</xdr:colOff>
      <xdr:row>82</xdr:row>
      <xdr:rowOff>95250</xdr:rowOff>
    </xdr:from>
    <xdr:ext cx="1133475" cy="1409700"/>
    <xdr:pic>
      <xdr:nvPicPr>
        <xdr:cNvPr id="0" name="image27.jpg"/>
        <xdr:cNvPicPr preferRelativeResize="0"/>
      </xdr:nvPicPr>
      <xdr:blipFill>
        <a:blip cstate="print" r:embed="rId27"/>
        <a:stretch>
          <a:fillRect/>
        </a:stretch>
      </xdr:blipFill>
      <xdr:spPr>
        <a:prstGeom prst="rect">
          <a:avLst/>
        </a:prstGeom>
        <a:noFill/>
      </xdr:spPr>
    </xdr:pic>
    <xdr:clientData fLocksWithSheet="0"/>
  </xdr:oneCellAnchor>
  <xdr:oneCellAnchor>
    <xdr:from>
      <xdr:col>6</xdr:col>
      <xdr:colOff>314325</xdr:colOff>
      <xdr:row>79</xdr:row>
      <xdr:rowOff>171450</xdr:rowOff>
    </xdr:from>
    <xdr:ext cx="1304925" cy="1933575"/>
    <xdr:pic>
      <xdr:nvPicPr>
        <xdr:cNvPr id="0" name="image28.jp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8" width="9.14"/>
    <col customWidth="1" min="9" max="9" width="9.86"/>
    <col customWidth="1" min="10" max="13" width="9.14"/>
    <col customWidth="1" min="14" max="26" width="8.0"/>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ht="54.0" customHeight="1">
      <c r="A4" s="1"/>
      <c r="B4" s="1"/>
      <c r="C4" s="2" t="s">
        <v>0</v>
      </c>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ht="27.75" customHeight="1">
      <c r="A6" s="1"/>
      <c r="B6" s="1"/>
      <c r="C6" s="3" t="s">
        <v>1</v>
      </c>
      <c r="D6" s="1"/>
      <c r="E6" s="1"/>
      <c r="F6" s="1"/>
      <c r="G6" s="1"/>
      <c r="H6" s="1"/>
      <c r="I6" s="1"/>
      <c r="J6" s="1"/>
      <c r="K6" s="1"/>
      <c r="L6" s="1"/>
      <c r="M6" s="1"/>
      <c r="N6" s="1"/>
      <c r="O6" s="1"/>
      <c r="P6" s="1"/>
      <c r="Q6" s="1"/>
      <c r="R6" s="1"/>
      <c r="S6" s="1"/>
      <c r="T6" s="1"/>
      <c r="U6" s="1"/>
      <c r="V6" s="1"/>
      <c r="W6" s="1"/>
      <c r="X6" s="1"/>
      <c r="Y6" s="1"/>
      <c r="Z6" s="1"/>
    </row>
    <row r="7" ht="26.25" customHeight="1">
      <c r="A7" s="1"/>
      <c r="B7" s="1"/>
      <c r="C7" s="4" t="s">
        <v>2</v>
      </c>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1"/>
      <c r="D9" s="1"/>
      <c r="E9" s="1"/>
      <c r="F9" s="1"/>
      <c r="G9" s="1"/>
      <c r="H9" s="1"/>
      <c r="I9" s="1"/>
      <c r="J9" s="1"/>
      <c r="K9" s="1"/>
      <c r="L9" s="1"/>
      <c r="M9" s="1"/>
      <c r="N9" s="1"/>
      <c r="O9" s="1"/>
      <c r="P9" s="1"/>
      <c r="Q9" s="1"/>
      <c r="R9" s="1"/>
      <c r="S9" s="1"/>
      <c r="T9" s="1"/>
      <c r="U9" s="1"/>
      <c r="V9" s="1"/>
      <c r="W9" s="1"/>
      <c r="X9" s="1"/>
      <c r="Y9" s="1"/>
      <c r="Z9" s="1"/>
    </row>
    <row r="10">
      <c r="A10" s="1"/>
      <c r="B10" s="1"/>
      <c r="C10" s="1"/>
      <c r="D10" s="1"/>
      <c r="E10" s="1"/>
      <c r="F10" s="1"/>
      <c r="G10" s="1"/>
      <c r="H10" s="1"/>
      <c r="I10" s="1"/>
      <c r="J10" s="1"/>
      <c r="K10" s="1"/>
      <c r="L10" s="1"/>
      <c r="M10" s="1"/>
      <c r="N10" s="1"/>
      <c r="O10" s="1"/>
      <c r="P10" s="1"/>
      <c r="Q10" s="1"/>
      <c r="R10" s="1"/>
      <c r="S10" s="1"/>
      <c r="T10" s="1"/>
      <c r="U10" s="1"/>
      <c r="V10" s="1"/>
      <c r="W10" s="1"/>
      <c r="X10" s="1"/>
      <c r="Y10" s="1"/>
      <c r="Z10" s="1"/>
    </row>
    <row r="11" ht="39.75" customHeight="1">
      <c r="A11" s="1"/>
      <c r="B11" s="1"/>
      <c r="C11" s="1"/>
      <c r="D11" s="5" t="s">
        <v>3</v>
      </c>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c r="C13" s="1"/>
      <c r="D13" s="1"/>
      <c r="E13" s="1"/>
      <c r="F13" s="1"/>
      <c r="G13" s="1"/>
      <c r="H13" s="1"/>
      <c r="I13" s="1"/>
      <c r="J13" s="1"/>
      <c r="K13" s="1"/>
      <c r="L13" s="1"/>
      <c r="M13" s="1"/>
      <c r="N13" s="1"/>
      <c r="O13" s="1"/>
      <c r="P13" s="1"/>
      <c r="Q13" s="1"/>
      <c r="R13" s="1"/>
      <c r="S13" s="1"/>
      <c r="T13" s="1"/>
      <c r="U13" s="1"/>
      <c r="V13" s="1"/>
      <c r="W13" s="1"/>
      <c r="X13" s="1"/>
      <c r="Y13" s="1"/>
      <c r="Z13" s="1"/>
    </row>
    <row r="14">
      <c r="A14" s="1"/>
      <c r="B14" s="1"/>
      <c r="C14" s="1"/>
      <c r="D14" s="1"/>
      <c r="E14" s="1"/>
      <c r="F14" s="1"/>
      <c r="G14" s="1"/>
      <c r="H14" s="1"/>
      <c r="I14" s="1"/>
      <c r="J14" s="1"/>
      <c r="K14" s="1"/>
      <c r="L14" s="1"/>
      <c r="M14" s="1"/>
      <c r="N14" s="1"/>
      <c r="O14" s="1"/>
      <c r="P14" s="1"/>
      <c r="Q14" s="1"/>
      <c r="R14" s="1"/>
      <c r="S14" s="1"/>
      <c r="T14" s="1"/>
      <c r="U14" s="1"/>
      <c r="V14" s="1"/>
      <c r="W14" s="1"/>
      <c r="X14" s="1"/>
      <c r="Y14" s="1"/>
      <c r="Z14" s="1"/>
    </row>
    <row r="15">
      <c r="A15" s="1"/>
      <c r="B15" s="1"/>
      <c r="C15" s="1"/>
      <c r="D15" s="1"/>
      <c r="E15" s="1"/>
      <c r="F15" s="1"/>
      <c r="G15" s="1"/>
      <c r="H15" s="1"/>
      <c r="I15" s="1"/>
      <c r="J15" s="1"/>
      <c r="K15" s="1"/>
      <c r="L15" s="1"/>
      <c r="M15" s="1"/>
      <c r="N15" s="1"/>
      <c r="O15" s="1"/>
      <c r="P15" s="1"/>
      <c r="Q15" s="1"/>
      <c r="R15" s="1"/>
      <c r="S15" s="1"/>
      <c r="T15" s="1"/>
      <c r="U15" s="1"/>
      <c r="V15" s="1"/>
      <c r="W15" s="1"/>
      <c r="X15" s="1"/>
      <c r="Y15" s="1"/>
      <c r="Z15" s="1"/>
    </row>
    <row r="16">
      <c r="A16" s="1"/>
      <c r="B16" s="1"/>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11:M1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CC00"/>
    <pageSetUpPr/>
  </sheetPr>
  <sheetViews>
    <sheetView showGridLines="0" workbookViewId="0"/>
  </sheetViews>
  <sheetFormatPr customHeight="1" defaultColWidth="14.43" defaultRowHeight="15.0"/>
  <cols>
    <col customWidth="1" min="1" max="1" width="5.71"/>
    <col customWidth="1" min="2" max="12" width="10.71"/>
    <col customWidth="1" min="13" max="26" width="8.0"/>
  </cols>
  <sheetData>
    <row r="1" ht="18.75" customHeight="1"/>
    <row r="2" ht="39.0" customHeight="1">
      <c r="B2" s="6" t="s">
        <v>4</v>
      </c>
    </row>
    <row r="3" ht="9.0" customHeight="1"/>
    <row r="4" ht="78.75" customHeight="1">
      <c r="B4" s="7" t="s">
        <v>5</v>
      </c>
    </row>
    <row r="5" ht="7.5" customHeight="1"/>
    <row r="6" ht="32.25" customHeight="1">
      <c r="B6" s="8" t="s">
        <v>6</v>
      </c>
    </row>
    <row r="7" ht="53.25" customHeight="1">
      <c r="B7" s="7" t="s">
        <v>7</v>
      </c>
      <c r="L7" s="9"/>
    </row>
    <row r="8" ht="46.5" customHeight="1">
      <c r="B8" s="8" t="s">
        <v>8</v>
      </c>
      <c r="L8" s="9"/>
    </row>
    <row r="20">
      <c r="D20" s="10" t="s">
        <v>9</v>
      </c>
      <c r="E20" s="10" t="s">
        <v>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4:L4"/>
    <mergeCell ref="B6:L6"/>
    <mergeCell ref="B7:K7"/>
    <mergeCell ref="B8:K8"/>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CC00"/>
    <pageSetUpPr/>
  </sheetPr>
  <sheetViews>
    <sheetView showGridLines="0" workbookViewId="0"/>
  </sheetViews>
  <sheetFormatPr customHeight="1" defaultColWidth="14.43" defaultRowHeight="15.0"/>
  <cols>
    <col customWidth="1" min="1" max="1" width="5.71"/>
    <col customWidth="1" min="2" max="12" width="10.71"/>
    <col customWidth="1" min="13" max="26" width="8.0"/>
  </cols>
  <sheetData>
    <row r="2" ht="9.75" customHeight="1"/>
    <row r="3" ht="21.75" customHeight="1">
      <c r="B3" s="6" t="s">
        <v>10</v>
      </c>
    </row>
    <row r="4" ht="6.0" customHeight="1"/>
    <row r="5" ht="18.75" customHeight="1">
      <c r="B5" s="11" t="s">
        <v>11</v>
      </c>
    </row>
    <row r="6" ht="45.0" customHeight="1">
      <c r="B6" s="12" t="s">
        <v>12</v>
      </c>
    </row>
    <row r="7" ht="4.5" customHeight="1"/>
    <row r="8" ht="18.75" customHeight="1">
      <c r="B8" s="11" t="s">
        <v>13</v>
      </c>
    </row>
    <row r="9" ht="42.0" customHeight="1">
      <c r="B9" s="12" t="s">
        <v>14</v>
      </c>
    </row>
    <row r="10" ht="4.5" customHeight="1"/>
    <row r="11" ht="18.75" customHeight="1">
      <c r="B11" s="11" t="s">
        <v>15</v>
      </c>
    </row>
    <row r="12" ht="60.75" customHeight="1">
      <c r="B12" s="13" t="s">
        <v>16</v>
      </c>
    </row>
    <row r="13" ht="4.5" customHeight="1"/>
    <row r="14" ht="18.75" customHeight="1">
      <c r="B14" s="11" t="s">
        <v>17</v>
      </c>
    </row>
    <row r="15" ht="44.25" customHeight="1">
      <c r="B15" s="13" t="s">
        <v>18</v>
      </c>
    </row>
    <row r="16" ht="4.5" customHeight="1"/>
    <row r="17" ht="18.75" customHeight="1">
      <c r="B17" s="11" t="s">
        <v>19</v>
      </c>
    </row>
    <row r="18" ht="28.5" customHeight="1">
      <c r="B18" s="12" t="s">
        <v>20</v>
      </c>
    </row>
    <row r="19" ht="4.5" customHeight="1"/>
    <row r="20" ht="18.75" customHeight="1">
      <c r="B20" s="14" t="s">
        <v>21</v>
      </c>
    </row>
    <row r="21" ht="44.25" customHeight="1">
      <c r="B21" s="12" t="s">
        <v>22</v>
      </c>
    </row>
    <row r="22" ht="4.5" customHeight="1"/>
    <row r="23" ht="18.75" customHeight="1">
      <c r="B23" s="11" t="s">
        <v>23</v>
      </c>
    </row>
    <row r="24" ht="44.25" customHeight="1">
      <c r="B24" s="12" t="s">
        <v>24</v>
      </c>
    </row>
    <row r="25" ht="4.5" customHeight="1"/>
    <row r="26" ht="18.75" customHeight="1">
      <c r="B26" s="11" t="s">
        <v>25</v>
      </c>
    </row>
    <row r="27" ht="44.25" customHeight="1">
      <c r="B27" s="12" t="s">
        <v>26</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24:L24"/>
    <mergeCell ref="B27:L27"/>
    <mergeCell ref="B6:L6"/>
    <mergeCell ref="B9:L9"/>
    <mergeCell ref="B12:L12"/>
    <mergeCell ref="B15:L15"/>
    <mergeCell ref="B18:L18"/>
    <mergeCell ref="B20:G20"/>
    <mergeCell ref="B21:L2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showGridLines="0" workbookViewId="0"/>
  </sheetViews>
  <sheetFormatPr customHeight="1" defaultColWidth="14.43" defaultRowHeight="15.0"/>
  <cols>
    <col customWidth="1" min="1" max="1" width="3.57"/>
    <col customWidth="1" min="2" max="2" width="42.86"/>
    <col customWidth="1" min="3" max="3" width="15.14"/>
    <col customWidth="1" min="4" max="4" width="1.14"/>
    <col customWidth="1" min="5" max="5" width="15.14"/>
    <col customWidth="1" min="6" max="6" width="1.14"/>
    <col customWidth="1" min="7" max="7" width="15.14"/>
    <col customWidth="1" min="8" max="8" width="2.14"/>
    <col customWidth="1" min="9" max="9" width="9.14"/>
    <col customWidth="1" min="10" max="26" width="8.0"/>
  </cols>
  <sheetData>
    <row r="1" ht="20.25" customHeight="1">
      <c r="C1" s="15"/>
    </row>
    <row r="2" ht="37.5" customHeight="1">
      <c r="A2" s="16"/>
      <c r="B2" s="17" t="s">
        <v>27</v>
      </c>
      <c r="C2" s="17"/>
      <c r="D2" s="18"/>
      <c r="E2" s="18"/>
      <c r="F2" s="18"/>
      <c r="G2" s="18"/>
      <c r="H2" s="18"/>
      <c r="I2" s="18"/>
      <c r="J2" s="18"/>
      <c r="K2" s="18"/>
      <c r="L2" s="18"/>
      <c r="M2" s="18"/>
      <c r="N2" s="18"/>
      <c r="O2" s="18"/>
      <c r="P2" s="18"/>
      <c r="Q2" s="18"/>
      <c r="R2" s="18"/>
      <c r="S2" s="18"/>
      <c r="T2" s="18"/>
      <c r="U2" s="18"/>
      <c r="V2" s="18"/>
      <c r="W2" s="18"/>
      <c r="X2" s="18"/>
      <c r="Y2" s="18"/>
      <c r="Z2" s="18"/>
    </row>
    <row r="3" ht="26.25" customHeight="1">
      <c r="B3" s="19" t="s">
        <v>28</v>
      </c>
      <c r="C3" s="20"/>
      <c r="D3" s="21"/>
      <c r="E3" s="21"/>
      <c r="F3" s="21"/>
      <c r="G3" s="22"/>
      <c r="J3" s="23"/>
    </row>
    <row r="4" ht="22.5" customHeight="1">
      <c r="D4" s="18"/>
      <c r="E4" s="18"/>
      <c r="F4" s="18"/>
      <c r="G4" s="18"/>
      <c r="J4" s="23"/>
    </row>
    <row r="5" ht="31.5" customHeight="1">
      <c r="A5" s="16"/>
      <c r="B5" s="24" t="str">
        <f>IF(C3="","Για να συνεχίσετε, ΠΡΕΠΕΙ να επιλέξτε ένα Τύπο Κήπου από την παραπάνω λίστα!","B. Παρακαλώ συμπληρώστε ΜΟΝΟ τα πεδία με κίτρινο χρώμα:")</f>
        <v>Για να συνεχίσετε, ΠΡΕΠΕΙ να επιλέξτε ένα Τύπο Κήπου από την παραπάνω λίστα!</v>
      </c>
    </row>
    <row r="6" ht="11.25" customHeight="1">
      <c r="C6" s="15"/>
      <c r="D6" s="18"/>
      <c r="E6" s="18"/>
      <c r="F6" s="18"/>
      <c r="G6" s="18"/>
    </row>
    <row r="7" ht="19.5" customHeight="1">
      <c r="B7" s="25" t="s">
        <v>29</v>
      </c>
      <c r="C7" s="26"/>
      <c r="D7" s="18"/>
      <c r="E7" s="15"/>
      <c r="F7" s="15"/>
      <c r="G7" s="18"/>
    </row>
    <row r="8" ht="7.5" customHeight="1">
      <c r="B8" s="27"/>
      <c r="C8" s="27"/>
      <c r="D8" s="18"/>
      <c r="E8" s="15"/>
      <c r="F8" s="15"/>
      <c r="G8" s="18"/>
    </row>
    <row r="9" ht="22.5" customHeight="1">
      <c r="B9" s="28" t="s">
        <v>30</v>
      </c>
      <c r="C9" s="29"/>
    </row>
    <row r="10" ht="10.5" customHeight="1">
      <c r="B10" s="30"/>
      <c r="C10" s="31"/>
    </row>
    <row r="11" ht="22.5" customHeight="1">
      <c r="B11" s="28" t="s">
        <v>31</v>
      </c>
      <c r="C11" s="29"/>
    </row>
    <row r="12" ht="10.5" customHeight="1">
      <c r="B12" s="30"/>
      <c r="C12" s="31"/>
    </row>
    <row r="13" ht="22.5" customHeight="1">
      <c r="B13" s="28" t="s">
        <v>32</v>
      </c>
      <c r="C13" s="29"/>
    </row>
    <row r="14" ht="10.5" customHeight="1">
      <c r="B14" s="32"/>
      <c r="C14" s="27"/>
      <c r="D14" s="18"/>
      <c r="E14" s="15"/>
      <c r="F14" s="15"/>
      <c r="G14" s="18"/>
    </row>
    <row r="15" ht="22.5" customHeight="1">
      <c r="B15" s="33" t="s">
        <v>33</v>
      </c>
      <c r="C15" s="29"/>
    </row>
    <row r="16" ht="9.0" customHeight="1">
      <c r="B16" s="34"/>
      <c r="C16" s="35"/>
      <c r="D16" s="35"/>
    </row>
    <row r="17" ht="13.5" customHeight="1">
      <c r="A17" s="1"/>
      <c r="B17" s="1"/>
      <c r="C17" s="36" t="s">
        <v>34</v>
      </c>
      <c r="D17" s="37"/>
      <c r="E17" s="36" t="s">
        <v>35</v>
      </c>
      <c r="F17" s="36"/>
      <c r="G17" s="38" t="s">
        <v>36</v>
      </c>
      <c r="H17" s="1"/>
      <c r="I17" s="1"/>
      <c r="J17" s="1"/>
      <c r="K17" s="1"/>
      <c r="L17" s="1"/>
      <c r="M17" s="1"/>
      <c r="N17" s="1"/>
      <c r="O17" s="1"/>
      <c r="P17" s="1"/>
      <c r="Q17" s="1"/>
      <c r="R17" s="1"/>
      <c r="S17" s="1"/>
      <c r="T17" s="1"/>
      <c r="U17" s="1"/>
      <c r="V17" s="1"/>
      <c r="W17" s="1"/>
      <c r="X17" s="1"/>
      <c r="Y17" s="1"/>
      <c r="Z17" s="1"/>
    </row>
    <row r="18" ht="3.0" customHeight="1">
      <c r="B18" s="30"/>
      <c r="C18" s="27"/>
      <c r="D18" s="18"/>
      <c r="E18" s="15"/>
      <c r="F18" s="15"/>
      <c r="G18" s="18"/>
    </row>
    <row r="19" ht="22.5" customHeight="1">
      <c r="B19" s="28" t="s">
        <v>37</v>
      </c>
      <c r="C19" s="39"/>
      <c r="E19" s="39"/>
      <c r="G19" s="39"/>
    </row>
    <row r="20" ht="10.5" customHeight="1">
      <c r="B20" s="30"/>
      <c r="C20" s="31"/>
    </row>
    <row r="21" ht="22.5" customHeight="1">
      <c r="B21" s="40" t="s">
        <v>38</v>
      </c>
      <c r="C21" s="29"/>
    </row>
    <row r="22" ht="6.75" customHeight="1">
      <c r="B22" s="34"/>
      <c r="C22" s="15"/>
      <c r="D22" s="18"/>
      <c r="E22" s="18"/>
      <c r="F22" s="18"/>
      <c r="G22" s="18"/>
    </row>
    <row r="23" ht="15.75" customHeight="1">
      <c r="C23" s="15"/>
      <c r="D23" s="18"/>
      <c r="E23" s="18"/>
      <c r="F23" s="18"/>
      <c r="G23" s="18"/>
    </row>
    <row r="24" ht="19.5" customHeight="1">
      <c r="B24" s="25" t="s">
        <v>39</v>
      </c>
      <c r="C24" s="26"/>
      <c r="D24" s="18"/>
      <c r="E24" s="15"/>
      <c r="F24" s="15"/>
      <c r="G24" s="18"/>
    </row>
    <row r="25" ht="7.5" customHeight="1">
      <c r="B25" s="41"/>
      <c r="C25" s="41"/>
      <c r="D25" s="18"/>
      <c r="E25" s="15"/>
      <c r="F25" s="15"/>
      <c r="G25" s="18"/>
    </row>
    <row r="26" ht="16.5" customHeight="1">
      <c r="B26" s="42" t="s">
        <v>40</v>
      </c>
      <c r="C26" s="43" t="s">
        <v>41</v>
      </c>
      <c r="D26" s="44"/>
      <c r="E26" s="45" t="s">
        <v>42</v>
      </c>
      <c r="F26" s="43"/>
      <c r="G26" s="18"/>
    </row>
    <row r="27" ht="3.0" customHeight="1">
      <c r="B27" s="46"/>
      <c r="C27" s="27"/>
      <c r="D27" s="18"/>
      <c r="E27" s="15"/>
      <c r="F27" s="15"/>
      <c r="G27" s="18"/>
    </row>
    <row r="28" ht="22.5" customHeight="1">
      <c r="B28" s="34"/>
      <c r="C28" s="39"/>
      <c r="E28" s="39"/>
      <c r="F28" s="47"/>
    </row>
    <row r="29" ht="10.5" customHeight="1">
      <c r="B29" s="33" t="s">
        <v>43</v>
      </c>
      <c r="C29" s="31"/>
    </row>
    <row r="30" ht="16.5" customHeight="1">
      <c r="B30" s="46"/>
      <c r="C30" s="43" t="s">
        <v>44</v>
      </c>
      <c r="D30" s="44"/>
      <c r="E30" s="43" t="s">
        <v>45</v>
      </c>
      <c r="F30" s="43"/>
      <c r="G30" s="43" t="s">
        <v>46</v>
      </c>
    </row>
    <row r="31" ht="22.5" customHeight="1">
      <c r="B31" s="46"/>
      <c r="C31" s="29"/>
      <c r="E31" s="29"/>
      <c r="G31" s="29"/>
    </row>
    <row r="32" ht="11.25" customHeight="1">
      <c r="B32" s="34"/>
      <c r="C32" s="31"/>
      <c r="I32" s="48"/>
    </row>
    <row r="33" ht="22.5" customHeight="1">
      <c r="B33" s="44" t="s">
        <v>47</v>
      </c>
      <c r="C33" s="29"/>
      <c r="I33" s="48"/>
    </row>
    <row r="34" ht="11.25" customHeight="1">
      <c r="B34" s="32"/>
      <c r="C34" s="27"/>
      <c r="D34" s="18"/>
      <c r="E34" s="15"/>
      <c r="F34" s="15"/>
      <c r="G34" s="18"/>
    </row>
    <row r="35" ht="22.5" customHeight="1">
      <c r="B35" s="40" t="s">
        <v>48</v>
      </c>
      <c r="C35" s="39"/>
    </row>
    <row r="36" ht="10.5" customHeight="1">
      <c r="B36" s="34"/>
      <c r="C36" s="31"/>
    </row>
    <row r="37" ht="22.5" customHeight="1">
      <c r="B37" s="28" t="s">
        <v>49</v>
      </c>
      <c r="C37" s="29"/>
    </row>
    <row r="38" ht="15.75" customHeight="1">
      <c r="B38" s="30"/>
      <c r="C38" s="31"/>
      <c r="E38" s="10" t="s">
        <v>9</v>
      </c>
    </row>
    <row r="39" ht="19.5" customHeight="1">
      <c r="B39" s="25" t="s">
        <v>50</v>
      </c>
      <c r="C39" s="26"/>
      <c r="D39" s="18"/>
      <c r="E39" s="15"/>
      <c r="F39" s="15"/>
      <c r="G39" s="18"/>
    </row>
    <row r="40" ht="7.5" customHeight="1">
      <c r="B40" s="27"/>
      <c r="C40" s="27"/>
      <c r="D40" s="18"/>
      <c r="E40" s="15"/>
      <c r="F40" s="15"/>
      <c r="G40" s="18"/>
    </row>
    <row r="41" ht="22.5" customHeight="1">
      <c r="B41" s="28" t="s">
        <v>51</v>
      </c>
      <c r="C41" s="29"/>
    </row>
    <row r="42" ht="10.5" customHeight="1">
      <c r="B42" s="30"/>
      <c r="C42" s="31"/>
    </row>
    <row r="43" ht="22.5" customHeight="1">
      <c r="B43" s="28" t="s">
        <v>52</v>
      </c>
      <c r="C43" s="29"/>
    </row>
    <row r="44" ht="10.5" customHeight="1">
      <c r="B44" s="33" t="s">
        <v>53</v>
      </c>
      <c r="C44" s="31"/>
    </row>
    <row r="45" ht="22.5" customHeight="1">
      <c r="B45" s="46"/>
      <c r="C45" s="29"/>
    </row>
    <row r="46" ht="10.5" customHeight="1">
      <c r="B46" s="34"/>
      <c r="C46" s="31"/>
    </row>
    <row r="47" ht="22.5" customHeight="1">
      <c r="B47" s="49" t="s">
        <v>54</v>
      </c>
      <c r="C47" s="29"/>
    </row>
    <row r="48" ht="9.75" customHeight="1">
      <c r="B48" s="34"/>
      <c r="C48" s="35"/>
    </row>
    <row r="49" ht="16.5" customHeight="1">
      <c r="B49" s="35"/>
      <c r="C49" s="27"/>
      <c r="D49" s="18"/>
      <c r="E49" s="15"/>
      <c r="F49" s="15"/>
      <c r="G49" s="18"/>
    </row>
    <row r="50" ht="19.5" customHeight="1">
      <c r="B50" s="25" t="s">
        <v>55</v>
      </c>
      <c r="C50" s="26"/>
      <c r="D50" s="18"/>
      <c r="E50" s="15"/>
      <c r="F50" s="15"/>
      <c r="G50" s="18"/>
    </row>
    <row r="51" ht="7.5" customHeight="1">
      <c r="B51" s="27"/>
      <c r="C51" s="27"/>
      <c r="D51" s="18"/>
      <c r="E51" s="15"/>
      <c r="F51" s="15"/>
      <c r="G51" s="18"/>
    </row>
    <row r="52" ht="22.5" customHeight="1">
      <c r="B52" s="40" t="s">
        <v>56</v>
      </c>
      <c r="C52" s="29"/>
      <c r="D52" s="1"/>
      <c r="E52" s="1"/>
    </row>
    <row r="53" ht="10.5" customHeight="1">
      <c r="B53" s="34"/>
      <c r="C53" s="35"/>
      <c r="D53" s="1"/>
      <c r="E53" s="1"/>
    </row>
    <row r="54" ht="22.5" customHeight="1">
      <c r="B54" s="28" t="s">
        <v>57</v>
      </c>
      <c r="C54" s="29"/>
    </row>
    <row r="55" ht="10.5" customHeight="1">
      <c r="B55" s="30"/>
      <c r="C55" s="31"/>
    </row>
    <row r="56" ht="22.5" customHeight="1">
      <c r="B56" s="50" t="s">
        <v>58</v>
      </c>
      <c r="C56" s="29"/>
    </row>
    <row r="57" ht="10.5" customHeight="1">
      <c r="B57" s="30"/>
      <c r="C57" s="31"/>
    </row>
    <row r="58" ht="22.5" customHeight="1">
      <c r="B58" s="28" t="s">
        <v>59</v>
      </c>
      <c r="C58" s="29"/>
    </row>
    <row r="59" ht="10.5" customHeight="1">
      <c r="B59" s="30"/>
      <c r="C59" s="31"/>
    </row>
    <row r="60" ht="22.5" customHeight="1">
      <c r="B60" s="50" t="s">
        <v>60</v>
      </c>
      <c r="C60" s="29"/>
    </row>
    <row r="61" ht="15.75" customHeight="1">
      <c r="C61" s="15"/>
    </row>
    <row r="62" ht="15.75" customHeight="1">
      <c r="C62" s="15"/>
    </row>
    <row r="63" ht="15.75" customHeight="1">
      <c r="C63" s="15"/>
    </row>
    <row r="64" ht="15.75" customHeight="1">
      <c r="C64" s="15"/>
    </row>
    <row r="65" ht="15.75" customHeight="1">
      <c r="C65" s="15"/>
    </row>
    <row r="66" ht="15.75" customHeight="1">
      <c r="C66" s="15"/>
    </row>
    <row r="67" ht="15.75" customHeight="1">
      <c r="C67" s="15"/>
    </row>
    <row r="68" ht="15.75" customHeight="1">
      <c r="C68" s="15"/>
    </row>
    <row r="69" ht="15.75" customHeight="1">
      <c r="C69" s="15"/>
    </row>
    <row r="70" ht="15.75" customHeight="1">
      <c r="C70" s="15"/>
    </row>
    <row r="71" ht="15.75" customHeight="1">
      <c r="C71" s="15"/>
    </row>
    <row r="72" ht="15.75" customHeight="1">
      <c r="C72" s="15"/>
    </row>
    <row r="73" ht="15.75" customHeight="1">
      <c r="C73" s="15"/>
    </row>
    <row r="74" ht="15.75" customHeight="1">
      <c r="C74" s="15"/>
    </row>
    <row r="75" ht="15.75" customHeight="1">
      <c r="C75" s="15"/>
    </row>
    <row r="76" ht="15.75" customHeight="1">
      <c r="C76" s="15"/>
    </row>
    <row r="77" ht="15.75" customHeight="1">
      <c r="C77" s="15"/>
    </row>
    <row r="78" ht="15.75" customHeight="1">
      <c r="C78" s="15"/>
    </row>
    <row r="79" ht="15.75" customHeight="1">
      <c r="C79" s="15"/>
    </row>
    <row r="80" ht="15.75" customHeight="1">
      <c r="C80" s="15"/>
    </row>
    <row r="81" ht="15.75" customHeight="1">
      <c r="C81" s="15"/>
    </row>
    <row r="82" ht="15.75" customHeight="1">
      <c r="C82" s="15"/>
    </row>
    <row r="83" ht="15.75" customHeight="1">
      <c r="C83" s="15"/>
    </row>
    <row r="84" ht="15.75" customHeight="1">
      <c r="C84" s="15"/>
    </row>
    <row r="85" ht="15.75" customHeight="1">
      <c r="C85" s="15"/>
    </row>
    <row r="86" ht="15.75" customHeight="1">
      <c r="C86" s="15"/>
    </row>
    <row r="87" ht="15.75" customHeight="1">
      <c r="C87" s="15"/>
    </row>
    <row r="88" ht="15.75" customHeight="1">
      <c r="C88" s="15"/>
    </row>
    <row r="89" ht="15.75" customHeight="1">
      <c r="C89" s="15"/>
    </row>
    <row r="90" ht="15.75" customHeight="1">
      <c r="C90" s="15"/>
    </row>
    <row r="91" ht="15.75" customHeight="1">
      <c r="C91" s="15"/>
    </row>
    <row r="92" ht="15.75" customHeight="1">
      <c r="C92" s="15"/>
    </row>
    <row r="93" ht="15.75" customHeight="1">
      <c r="C93" s="15"/>
    </row>
    <row r="94" ht="15.75" customHeight="1">
      <c r="C94" s="15"/>
    </row>
    <row r="95" ht="15.75" customHeight="1">
      <c r="C95" s="15"/>
    </row>
    <row r="96" ht="15.75" customHeight="1">
      <c r="C96" s="15"/>
    </row>
    <row r="97" ht="15.75" customHeight="1">
      <c r="C97" s="15"/>
    </row>
    <row r="98" ht="15.75" customHeight="1">
      <c r="C98" s="15"/>
    </row>
    <row r="99" ht="15.75" customHeight="1">
      <c r="C99" s="15"/>
    </row>
    <row r="100" ht="15.75" customHeight="1">
      <c r="C100" s="15"/>
    </row>
    <row r="101" ht="15.75" customHeight="1">
      <c r="C101" s="15"/>
    </row>
    <row r="102" ht="15.75" customHeight="1">
      <c r="C102" s="15"/>
    </row>
    <row r="103" ht="15.75" customHeight="1">
      <c r="C103" s="15"/>
    </row>
    <row r="104" ht="15.75" customHeight="1">
      <c r="C104" s="15"/>
    </row>
    <row r="105" ht="15.75" customHeight="1">
      <c r="C105" s="15"/>
    </row>
    <row r="106" ht="15.75" customHeight="1">
      <c r="C106" s="15"/>
    </row>
    <row r="107" ht="15.75" customHeight="1">
      <c r="C107" s="15"/>
    </row>
    <row r="108" ht="15.75" customHeight="1">
      <c r="C108" s="15"/>
    </row>
    <row r="109" ht="15.75" customHeight="1">
      <c r="C109" s="15"/>
    </row>
    <row r="110" ht="15.75" customHeight="1">
      <c r="C110" s="15"/>
    </row>
    <row r="111" ht="15.75" customHeight="1">
      <c r="C111" s="15"/>
    </row>
    <row r="112" ht="15.75" customHeight="1">
      <c r="C112" s="15"/>
    </row>
    <row r="113" ht="15.75" customHeight="1">
      <c r="C113" s="15"/>
    </row>
    <row r="114" ht="15.75" customHeight="1">
      <c r="C114" s="15"/>
    </row>
    <row r="115" ht="15.75" customHeight="1">
      <c r="C115" s="15"/>
    </row>
    <row r="116" ht="15.75" customHeight="1">
      <c r="C116" s="15"/>
    </row>
    <row r="117" ht="15.75" customHeight="1">
      <c r="C117" s="15"/>
    </row>
    <row r="118" ht="15.75" customHeight="1">
      <c r="C118" s="15"/>
    </row>
    <row r="119" ht="15.75" customHeight="1">
      <c r="C119" s="15"/>
    </row>
    <row r="120" ht="15.75" customHeight="1">
      <c r="C120" s="15"/>
    </row>
    <row r="121" ht="15.75" customHeight="1">
      <c r="C121" s="15"/>
    </row>
    <row r="122" ht="15.75" customHeight="1">
      <c r="C122" s="15"/>
    </row>
    <row r="123" ht="15.75" customHeight="1">
      <c r="C123" s="15"/>
    </row>
    <row r="124" ht="15.75" customHeight="1">
      <c r="C124" s="15"/>
    </row>
    <row r="125" ht="15.75" customHeight="1">
      <c r="C125" s="15"/>
    </row>
    <row r="126" ht="15.75" customHeight="1">
      <c r="C126" s="15"/>
    </row>
    <row r="127" ht="15.75" customHeight="1">
      <c r="C127" s="15"/>
    </row>
    <row r="128" ht="15.75" customHeight="1">
      <c r="C128" s="15"/>
    </row>
    <row r="129" ht="15.75" customHeight="1">
      <c r="C129" s="15"/>
    </row>
    <row r="130" ht="15.75" customHeight="1">
      <c r="C130" s="15"/>
    </row>
    <row r="131" ht="15.75" customHeight="1">
      <c r="C131" s="15"/>
    </row>
    <row r="132" ht="15.75" customHeight="1">
      <c r="C132" s="15"/>
    </row>
    <row r="133" ht="15.75" customHeight="1">
      <c r="C133" s="15"/>
    </row>
    <row r="134" ht="15.75" customHeight="1">
      <c r="C134" s="15"/>
    </row>
    <row r="135" ht="15.75" customHeight="1">
      <c r="C135" s="15"/>
    </row>
    <row r="136" ht="15.75" customHeight="1">
      <c r="C136" s="15"/>
    </row>
    <row r="137" ht="15.75" customHeight="1">
      <c r="C137" s="15"/>
    </row>
    <row r="138" ht="15.75" customHeight="1">
      <c r="C138" s="15"/>
    </row>
    <row r="139" ht="15.75" customHeight="1">
      <c r="C139" s="15"/>
    </row>
    <row r="140" ht="15.75" customHeight="1">
      <c r="C140" s="15"/>
    </row>
    <row r="141" ht="15.75" customHeight="1">
      <c r="C141" s="15"/>
    </row>
    <row r="142" ht="15.75" customHeight="1">
      <c r="C142" s="15"/>
    </row>
    <row r="143" ht="15.75" customHeight="1">
      <c r="C143" s="15"/>
    </row>
    <row r="144" ht="15.75" customHeight="1">
      <c r="C144" s="15"/>
    </row>
    <row r="145" ht="15.75" customHeight="1">
      <c r="C145" s="15"/>
    </row>
    <row r="146" ht="15.75" customHeight="1">
      <c r="C146" s="15"/>
    </row>
    <row r="147" ht="15.75" customHeight="1">
      <c r="C147" s="15"/>
    </row>
    <row r="148" ht="15.75" customHeight="1">
      <c r="C148" s="15"/>
    </row>
    <row r="149" ht="15.75" customHeight="1">
      <c r="C149" s="15"/>
    </row>
    <row r="150" ht="15.75" customHeight="1">
      <c r="C150" s="15"/>
    </row>
    <row r="151" ht="15.75" customHeight="1">
      <c r="C151" s="15"/>
    </row>
    <row r="152" ht="15.75" customHeight="1">
      <c r="C152" s="15"/>
    </row>
    <row r="153" ht="15.75" customHeight="1">
      <c r="C153" s="15"/>
    </row>
    <row r="154" ht="15.75" customHeight="1">
      <c r="C154" s="15"/>
    </row>
    <row r="155" ht="15.75" customHeight="1">
      <c r="C155" s="15"/>
    </row>
    <row r="156" ht="15.75" customHeight="1">
      <c r="C156" s="15"/>
    </row>
    <row r="157" ht="15.75" customHeight="1">
      <c r="C157" s="15"/>
    </row>
    <row r="158" ht="15.75" customHeight="1">
      <c r="C158" s="15"/>
    </row>
    <row r="159" ht="15.75" customHeight="1">
      <c r="C159" s="15"/>
    </row>
    <row r="160" ht="15.75" customHeight="1">
      <c r="C160" s="15"/>
    </row>
    <row r="161" ht="15.75" customHeight="1">
      <c r="C161" s="15"/>
    </row>
    <row r="162" ht="15.75" customHeight="1">
      <c r="C162" s="15"/>
    </row>
    <row r="163" ht="15.75" customHeight="1">
      <c r="C163" s="15"/>
    </row>
    <row r="164" ht="15.75" customHeight="1">
      <c r="C164" s="15"/>
    </row>
    <row r="165" ht="15.75" customHeight="1">
      <c r="C165" s="15"/>
    </row>
    <row r="166" ht="15.75" customHeight="1">
      <c r="C166" s="15"/>
    </row>
    <row r="167" ht="15.75" customHeight="1">
      <c r="C167" s="15"/>
    </row>
    <row r="168" ht="15.75" customHeight="1">
      <c r="C168" s="15"/>
    </row>
    <row r="169" ht="15.75" customHeight="1">
      <c r="C169" s="15"/>
    </row>
    <row r="170" ht="15.75" customHeight="1">
      <c r="C170" s="15"/>
    </row>
    <row r="171" ht="15.75" customHeight="1">
      <c r="C171" s="15"/>
    </row>
    <row r="172" ht="15.75" customHeight="1">
      <c r="C172" s="15"/>
    </row>
    <row r="173" ht="15.75" customHeight="1">
      <c r="C173" s="15"/>
    </row>
    <row r="174" ht="15.75" customHeight="1">
      <c r="C174" s="15"/>
    </row>
    <row r="175" ht="15.75" customHeight="1">
      <c r="C175" s="15"/>
    </row>
    <row r="176" ht="15.75" customHeight="1">
      <c r="C176" s="15"/>
    </row>
    <row r="177" ht="15.75" customHeight="1">
      <c r="C177" s="15"/>
    </row>
    <row r="178" ht="15.75" customHeight="1">
      <c r="C178" s="15"/>
    </row>
    <row r="179" ht="15.75" customHeight="1">
      <c r="C179" s="15"/>
    </row>
    <row r="180" ht="15.75" customHeight="1">
      <c r="C180" s="15"/>
    </row>
    <row r="181" ht="15.75" customHeight="1">
      <c r="C181" s="15"/>
    </row>
    <row r="182" ht="15.75" customHeight="1">
      <c r="C182" s="15"/>
    </row>
    <row r="183" ht="15.75" customHeight="1">
      <c r="C183" s="15"/>
    </row>
    <row r="184" ht="15.75" customHeight="1">
      <c r="C184" s="15"/>
    </row>
    <row r="185" ht="15.75" customHeight="1">
      <c r="C185" s="15"/>
    </row>
    <row r="186" ht="15.75" customHeight="1">
      <c r="C186" s="15"/>
    </row>
    <row r="187" ht="15.75" customHeight="1">
      <c r="C187" s="15"/>
    </row>
    <row r="188" ht="15.75" customHeight="1">
      <c r="C188" s="15"/>
    </row>
    <row r="189" ht="15.75" customHeight="1">
      <c r="C189" s="15"/>
    </row>
    <row r="190" ht="15.75" customHeight="1">
      <c r="C190" s="15"/>
    </row>
    <row r="191" ht="15.75" customHeight="1">
      <c r="C191" s="15"/>
    </row>
    <row r="192" ht="15.75" customHeight="1">
      <c r="C192" s="15"/>
    </row>
    <row r="193" ht="15.75" customHeight="1">
      <c r="C193" s="15"/>
    </row>
    <row r="194" ht="15.75" customHeight="1">
      <c r="C194" s="15"/>
    </row>
    <row r="195" ht="15.75" customHeight="1">
      <c r="C195" s="15"/>
    </row>
    <row r="196" ht="15.75" customHeight="1">
      <c r="C196" s="15"/>
    </row>
    <row r="197" ht="15.75" customHeight="1">
      <c r="C197" s="15"/>
    </row>
    <row r="198" ht="15.75" customHeight="1">
      <c r="C198" s="15"/>
    </row>
    <row r="199" ht="15.75" customHeight="1">
      <c r="C199" s="15"/>
    </row>
    <row r="200" ht="15.75" customHeight="1">
      <c r="C200" s="15"/>
    </row>
    <row r="201" ht="15.75" customHeight="1">
      <c r="C201" s="15"/>
    </row>
    <row r="202" ht="15.75" customHeight="1">
      <c r="C202" s="15"/>
    </row>
    <row r="203" ht="15.75" customHeight="1">
      <c r="C203" s="15"/>
    </row>
    <row r="204" ht="15.75" customHeight="1">
      <c r="C204" s="15"/>
    </row>
    <row r="205" ht="15.75" customHeight="1">
      <c r="C205" s="15"/>
    </row>
    <row r="206" ht="15.75" customHeight="1">
      <c r="C206" s="15"/>
    </row>
    <row r="207" ht="15.75" customHeight="1">
      <c r="C207" s="15"/>
    </row>
    <row r="208" ht="15.75" customHeight="1">
      <c r="C208" s="15"/>
    </row>
    <row r="209" ht="15.75" customHeight="1">
      <c r="C209" s="15"/>
    </row>
    <row r="210" ht="15.75" customHeight="1">
      <c r="C210" s="15"/>
    </row>
    <row r="211" ht="15.75" customHeight="1">
      <c r="C211" s="15"/>
    </row>
    <row r="212" ht="15.75" customHeight="1">
      <c r="C212" s="15"/>
    </row>
    <row r="213" ht="15.75" customHeight="1">
      <c r="C213" s="15"/>
    </row>
    <row r="214" ht="15.75" customHeight="1">
      <c r="C214" s="15"/>
    </row>
    <row r="215" ht="15.75" customHeight="1">
      <c r="C215" s="15"/>
    </row>
    <row r="216" ht="15.75" customHeight="1">
      <c r="C216" s="15"/>
    </row>
    <row r="217" ht="15.75" customHeight="1">
      <c r="C217" s="15"/>
    </row>
    <row r="218" ht="15.75" customHeight="1">
      <c r="C218" s="15"/>
    </row>
    <row r="219" ht="15.75" customHeight="1">
      <c r="C219" s="15"/>
    </row>
    <row r="220" ht="15.75" customHeight="1">
      <c r="C220" s="15"/>
    </row>
    <row r="221" ht="15.75" customHeight="1">
      <c r="C221" s="15"/>
    </row>
    <row r="222" ht="15.75" customHeight="1">
      <c r="C222" s="15"/>
    </row>
    <row r="223" ht="15.75" customHeight="1">
      <c r="C223" s="15"/>
    </row>
    <row r="224" ht="15.75" customHeight="1">
      <c r="C224" s="15"/>
    </row>
    <row r="225" ht="15.75" customHeight="1">
      <c r="C225" s="15"/>
    </row>
    <row r="226" ht="15.75" customHeight="1">
      <c r="C226" s="15"/>
    </row>
    <row r="227" ht="15.75" customHeight="1">
      <c r="C227" s="15"/>
    </row>
    <row r="228" ht="15.75" customHeight="1">
      <c r="C228" s="15"/>
    </row>
    <row r="229" ht="15.75" customHeight="1">
      <c r="C229" s="15"/>
    </row>
    <row r="230" ht="15.75" customHeight="1">
      <c r="C230" s="15"/>
    </row>
    <row r="231" ht="15.75" customHeight="1">
      <c r="C231" s="15"/>
    </row>
    <row r="232" ht="15.75" customHeight="1">
      <c r="C232" s="15"/>
    </row>
    <row r="233" ht="15.75" customHeight="1">
      <c r="C233" s="15"/>
    </row>
    <row r="234" ht="15.75" customHeight="1">
      <c r="C234" s="15"/>
    </row>
    <row r="235" ht="15.75" customHeight="1">
      <c r="C235" s="15"/>
    </row>
    <row r="236" ht="15.75" customHeight="1">
      <c r="C236" s="15"/>
    </row>
    <row r="237" ht="15.75" customHeight="1">
      <c r="C237" s="15"/>
    </row>
    <row r="238" ht="15.75" customHeight="1">
      <c r="C238" s="15"/>
    </row>
    <row r="239" ht="15.75" customHeight="1">
      <c r="C239" s="15"/>
    </row>
    <row r="240" ht="15.75" customHeight="1">
      <c r="C240" s="15"/>
    </row>
    <row r="241" ht="15.75" customHeight="1">
      <c r="C241" s="15"/>
    </row>
    <row r="242" ht="15.75" customHeight="1">
      <c r="C242" s="15"/>
    </row>
    <row r="243" ht="15.75" customHeight="1">
      <c r="C243" s="15"/>
    </row>
    <row r="244" ht="15.75" customHeight="1">
      <c r="C244" s="15"/>
    </row>
    <row r="245" ht="15.75" customHeight="1">
      <c r="C245" s="15"/>
    </row>
    <row r="246" ht="15.75" customHeight="1">
      <c r="C246" s="15"/>
    </row>
    <row r="247" ht="15.75" customHeight="1">
      <c r="C247" s="15"/>
    </row>
    <row r="248" ht="15.75" customHeight="1">
      <c r="C248" s="15"/>
    </row>
    <row r="249" ht="15.75" customHeight="1">
      <c r="C249" s="15"/>
    </row>
    <row r="250" ht="15.75" customHeight="1">
      <c r="C250" s="15"/>
    </row>
    <row r="251" ht="15.75" customHeight="1">
      <c r="C251" s="15"/>
    </row>
    <row r="252" ht="15.75" customHeight="1">
      <c r="C252" s="15"/>
    </row>
    <row r="253" ht="15.75" customHeight="1">
      <c r="C253" s="15"/>
    </row>
    <row r="254" ht="15.75" customHeight="1">
      <c r="C254" s="15"/>
    </row>
    <row r="255" ht="15.75" customHeight="1">
      <c r="C255" s="15"/>
    </row>
    <row r="256" ht="15.75" customHeight="1">
      <c r="C256" s="15"/>
    </row>
    <row r="257" ht="15.75" customHeight="1">
      <c r="C257" s="15"/>
    </row>
    <row r="258" ht="15.75" customHeight="1">
      <c r="C258" s="15"/>
    </row>
    <row r="259" ht="15.75" customHeight="1">
      <c r="C259" s="15"/>
    </row>
    <row r="260" ht="15.75" customHeight="1">
      <c r="C260" s="15"/>
    </row>
    <row r="261" ht="15.75" customHeight="1">
      <c r="C261" s="15"/>
    </row>
    <row r="262" ht="15.75" customHeight="1">
      <c r="C262" s="15"/>
    </row>
    <row r="263" ht="15.75" customHeight="1">
      <c r="C263" s="15"/>
    </row>
    <row r="264" ht="15.75" customHeight="1">
      <c r="C264" s="15"/>
    </row>
    <row r="265" ht="15.75" customHeight="1">
      <c r="C265" s="15"/>
    </row>
    <row r="266" ht="15.75" customHeight="1">
      <c r="C266" s="15"/>
    </row>
    <row r="267" ht="15.75" customHeight="1">
      <c r="C267" s="15"/>
    </row>
    <row r="268" ht="15.75" customHeight="1">
      <c r="C268" s="15"/>
    </row>
    <row r="269" ht="15.75" customHeight="1">
      <c r="C269" s="15"/>
    </row>
    <row r="270" ht="15.75" customHeight="1">
      <c r="C270" s="15"/>
    </row>
    <row r="271" ht="15.75" customHeight="1">
      <c r="C271" s="15"/>
    </row>
    <row r="272" ht="15.75" customHeight="1">
      <c r="C272" s="15"/>
    </row>
    <row r="273" ht="15.75" customHeight="1">
      <c r="C273" s="15"/>
    </row>
    <row r="274" ht="15.75" customHeight="1">
      <c r="C274" s="15"/>
    </row>
    <row r="275" ht="15.75" customHeight="1">
      <c r="C275" s="15"/>
    </row>
    <row r="276" ht="15.75" customHeight="1">
      <c r="C276" s="15"/>
    </row>
    <row r="277" ht="15.75" customHeight="1">
      <c r="C277" s="15"/>
    </row>
    <row r="278" ht="15.75" customHeight="1">
      <c r="C278" s="15"/>
    </row>
    <row r="279" ht="15.75" customHeight="1">
      <c r="C279" s="15"/>
    </row>
    <row r="280" ht="15.75" customHeight="1">
      <c r="C280" s="15"/>
    </row>
    <row r="281" ht="15.75" customHeight="1">
      <c r="C281" s="15"/>
    </row>
    <row r="282" ht="15.75" customHeight="1">
      <c r="C282" s="15"/>
    </row>
    <row r="283" ht="15.75" customHeight="1">
      <c r="C283" s="15"/>
    </row>
    <row r="284" ht="15.75" customHeight="1">
      <c r="C284" s="15"/>
    </row>
    <row r="285" ht="15.75" customHeight="1">
      <c r="C285" s="15"/>
    </row>
    <row r="286" ht="15.75" customHeight="1">
      <c r="C286" s="15"/>
    </row>
    <row r="287" ht="15.75" customHeight="1">
      <c r="C287" s="15"/>
    </row>
    <row r="288" ht="15.75" customHeight="1">
      <c r="C288" s="15"/>
    </row>
    <row r="289" ht="15.75" customHeight="1">
      <c r="C289" s="15"/>
    </row>
    <row r="290" ht="15.75" customHeight="1">
      <c r="C290" s="15"/>
    </row>
    <row r="291" ht="15.75" customHeight="1">
      <c r="C291" s="15"/>
    </row>
    <row r="292" ht="15.75" customHeight="1">
      <c r="C292" s="15"/>
    </row>
    <row r="293" ht="15.75" customHeight="1">
      <c r="C293" s="15"/>
    </row>
    <row r="294" ht="15.75" customHeight="1">
      <c r="C294" s="15"/>
    </row>
    <row r="295" ht="15.75" customHeight="1">
      <c r="C295" s="15"/>
    </row>
    <row r="296" ht="15.75" customHeight="1">
      <c r="C296" s="15"/>
    </row>
    <row r="297" ht="15.75" customHeight="1">
      <c r="C297" s="15"/>
    </row>
    <row r="298" ht="15.75" customHeight="1">
      <c r="C298" s="15"/>
    </row>
    <row r="299" ht="15.75" customHeight="1">
      <c r="C299" s="15"/>
    </row>
    <row r="300" ht="15.75" customHeight="1">
      <c r="C300" s="15"/>
    </row>
    <row r="301" ht="15.75" customHeight="1">
      <c r="C301" s="15"/>
    </row>
    <row r="302" ht="15.75" customHeight="1">
      <c r="C302" s="15"/>
    </row>
    <row r="303" ht="15.75" customHeight="1">
      <c r="C303" s="15"/>
    </row>
    <row r="304" ht="15.75" customHeight="1">
      <c r="C304" s="15"/>
    </row>
    <row r="305" ht="15.75" customHeight="1">
      <c r="C305" s="15"/>
    </row>
    <row r="306" ht="15.75" customHeight="1">
      <c r="C306" s="15"/>
    </row>
    <row r="307" ht="15.75" customHeight="1">
      <c r="C307" s="15"/>
    </row>
    <row r="308" ht="15.75" customHeight="1">
      <c r="C308" s="15"/>
    </row>
    <row r="309" ht="15.75" customHeight="1">
      <c r="C309" s="15"/>
    </row>
    <row r="310" ht="15.75" customHeight="1">
      <c r="C310" s="15"/>
    </row>
    <row r="311" ht="15.75" customHeight="1">
      <c r="C311" s="15"/>
    </row>
    <row r="312" ht="15.75" customHeight="1">
      <c r="C312" s="15"/>
    </row>
    <row r="313" ht="15.75" customHeight="1">
      <c r="C313" s="15"/>
    </row>
    <row r="314" ht="15.75" customHeight="1">
      <c r="C314" s="15"/>
    </row>
    <row r="315" ht="15.75" customHeight="1">
      <c r="C315" s="15"/>
    </row>
    <row r="316" ht="15.75" customHeight="1">
      <c r="C316" s="15"/>
    </row>
    <row r="317" ht="15.75" customHeight="1">
      <c r="C317" s="15"/>
    </row>
    <row r="318" ht="15.75" customHeight="1">
      <c r="C318" s="15"/>
    </row>
    <row r="319" ht="15.75" customHeight="1">
      <c r="C319" s="15"/>
    </row>
    <row r="320" ht="15.75" customHeight="1">
      <c r="C320" s="15"/>
    </row>
    <row r="321" ht="15.75" customHeight="1">
      <c r="C321" s="15"/>
    </row>
    <row r="322" ht="15.75" customHeight="1">
      <c r="C322" s="15"/>
    </row>
    <row r="323" ht="15.75" customHeight="1">
      <c r="C323" s="15"/>
    </row>
    <row r="324" ht="15.75" customHeight="1">
      <c r="C324" s="15"/>
    </row>
    <row r="325" ht="15.75" customHeight="1">
      <c r="C325" s="15"/>
    </row>
    <row r="326" ht="15.75" customHeight="1">
      <c r="C326" s="15"/>
    </row>
    <row r="327" ht="15.75" customHeight="1">
      <c r="C327" s="15"/>
    </row>
    <row r="328" ht="15.75" customHeight="1">
      <c r="C328" s="15"/>
    </row>
    <row r="329" ht="15.75" customHeight="1">
      <c r="C329" s="15"/>
    </row>
    <row r="330" ht="15.75" customHeight="1">
      <c r="C330" s="15"/>
    </row>
    <row r="331" ht="15.75" customHeight="1">
      <c r="C331" s="15"/>
    </row>
    <row r="332" ht="15.75" customHeight="1">
      <c r="C332" s="15"/>
    </row>
    <row r="333" ht="15.75" customHeight="1">
      <c r="C333" s="15"/>
    </row>
    <row r="334" ht="15.75" customHeight="1">
      <c r="C334" s="15"/>
    </row>
    <row r="335" ht="15.75" customHeight="1">
      <c r="C335" s="15"/>
    </row>
    <row r="336" ht="15.75" customHeight="1">
      <c r="C336" s="15"/>
    </row>
    <row r="337" ht="15.75" customHeight="1">
      <c r="C337" s="15"/>
    </row>
    <row r="338" ht="15.75" customHeight="1">
      <c r="C338" s="15"/>
    </row>
    <row r="339" ht="15.75" customHeight="1">
      <c r="C339" s="15"/>
    </row>
    <row r="340" ht="15.75" customHeight="1">
      <c r="C340" s="15"/>
    </row>
    <row r="341" ht="15.75" customHeight="1">
      <c r="C341" s="15"/>
    </row>
    <row r="342" ht="15.75" customHeight="1">
      <c r="C342" s="15"/>
    </row>
    <row r="343" ht="15.75" customHeight="1">
      <c r="C343" s="15"/>
    </row>
    <row r="344" ht="15.75" customHeight="1">
      <c r="C344" s="15"/>
    </row>
    <row r="345" ht="15.75" customHeight="1">
      <c r="C345" s="15"/>
    </row>
    <row r="346" ht="15.75" customHeight="1">
      <c r="C346" s="15"/>
    </row>
    <row r="347" ht="15.75" customHeight="1">
      <c r="C347" s="15"/>
    </row>
    <row r="348" ht="15.75" customHeight="1">
      <c r="C348" s="15"/>
    </row>
    <row r="349" ht="15.75" customHeight="1">
      <c r="C349" s="15"/>
    </row>
    <row r="350" ht="15.75" customHeight="1">
      <c r="C350" s="15"/>
    </row>
    <row r="351" ht="15.75" customHeight="1">
      <c r="C351" s="15"/>
    </row>
    <row r="352" ht="15.75" customHeight="1">
      <c r="C352" s="15"/>
    </row>
    <row r="353" ht="15.75" customHeight="1">
      <c r="C353" s="15"/>
    </row>
    <row r="354" ht="15.75" customHeight="1">
      <c r="C354" s="15"/>
    </row>
    <row r="355" ht="15.75" customHeight="1">
      <c r="C355" s="15"/>
    </row>
    <row r="356" ht="15.75" customHeight="1">
      <c r="C356" s="15"/>
    </row>
    <row r="357" ht="15.75" customHeight="1">
      <c r="C357" s="15"/>
    </row>
    <row r="358" ht="15.75" customHeight="1">
      <c r="C358" s="15"/>
    </row>
    <row r="359" ht="15.75" customHeight="1">
      <c r="C359" s="15"/>
    </row>
    <row r="360" ht="15.75" customHeight="1">
      <c r="C360" s="15"/>
    </row>
    <row r="361" ht="15.75" customHeight="1">
      <c r="C361" s="15"/>
    </row>
    <row r="362" ht="15.75" customHeight="1">
      <c r="C362" s="15"/>
    </row>
    <row r="363" ht="15.75" customHeight="1">
      <c r="C363" s="15"/>
    </row>
    <row r="364" ht="15.75" customHeight="1">
      <c r="C364" s="15"/>
    </row>
    <row r="365" ht="15.75" customHeight="1">
      <c r="C365" s="15"/>
    </row>
    <row r="366" ht="15.75" customHeight="1">
      <c r="C366" s="15"/>
    </row>
    <row r="367" ht="15.75" customHeight="1">
      <c r="C367" s="15"/>
    </row>
    <row r="368" ht="15.75" customHeight="1">
      <c r="C368" s="15"/>
    </row>
    <row r="369" ht="15.75" customHeight="1">
      <c r="C369" s="15"/>
    </row>
    <row r="370" ht="15.75" customHeight="1">
      <c r="C370" s="15"/>
    </row>
    <row r="371" ht="15.75" customHeight="1">
      <c r="C371" s="15"/>
    </row>
    <row r="372" ht="15.75" customHeight="1">
      <c r="C372" s="15"/>
    </row>
    <row r="373" ht="15.75" customHeight="1">
      <c r="C373" s="15"/>
    </row>
    <row r="374" ht="15.75" customHeight="1">
      <c r="C374" s="15"/>
    </row>
    <row r="375" ht="15.75" customHeight="1">
      <c r="C375" s="15"/>
    </row>
    <row r="376" ht="15.75" customHeight="1">
      <c r="C376" s="15"/>
    </row>
    <row r="377" ht="15.75" customHeight="1">
      <c r="C377" s="15"/>
    </row>
    <row r="378" ht="15.75" customHeight="1">
      <c r="C378" s="15"/>
    </row>
    <row r="379" ht="15.75" customHeight="1">
      <c r="C379" s="15"/>
    </row>
    <row r="380" ht="15.75" customHeight="1">
      <c r="C380" s="15"/>
    </row>
    <row r="381" ht="15.75" customHeight="1">
      <c r="C381" s="15"/>
    </row>
    <row r="382" ht="15.75" customHeight="1">
      <c r="C382" s="15"/>
    </row>
    <row r="383" ht="15.75" customHeight="1">
      <c r="C383" s="15"/>
    </row>
    <row r="384" ht="15.75" customHeight="1">
      <c r="C384" s="15"/>
    </row>
    <row r="385" ht="15.75" customHeight="1">
      <c r="C385" s="15"/>
    </row>
    <row r="386" ht="15.75" customHeight="1">
      <c r="C386" s="15"/>
    </row>
    <row r="387" ht="15.75" customHeight="1">
      <c r="C387" s="15"/>
    </row>
    <row r="388" ht="15.75" customHeight="1">
      <c r="C388" s="15"/>
    </row>
    <row r="389" ht="15.75" customHeight="1">
      <c r="C389" s="15"/>
    </row>
    <row r="390" ht="15.75" customHeight="1">
      <c r="C390" s="15"/>
    </row>
    <row r="391" ht="15.75" customHeight="1">
      <c r="C391" s="15"/>
    </row>
    <row r="392" ht="15.75" customHeight="1">
      <c r="C392" s="15"/>
    </row>
    <row r="393" ht="15.75" customHeight="1">
      <c r="C393" s="15"/>
    </row>
    <row r="394" ht="15.75" customHeight="1">
      <c r="C394" s="15"/>
    </row>
    <row r="395" ht="15.75" customHeight="1">
      <c r="C395" s="15"/>
    </row>
    <row r="396" ht="15.75" customHeight="1">
      <c r="C396" s="15"/>
    </row>
    <row r="397" ht="15.75" customHeight="1">
      <c r="C397" s="15"/>
    </row>
    <row r="398" ht="15.75" customHeight="1">
      <c r="C398" s="15"/>
    </row>
    <row r="399" ht="15.75" customHeight="1">
      <c r="C399" s="15"/>
    </row>
    <row r="400" ht="15.75" customHeight="1">
      <c r="C400" s="15"/>
    </row>
    <row r="401" ht="15.75" customHeight="1">
      <c r="C401" s="15"/>
    </row>
    <row r="402" ht="15.75" customHeight="1">
      <c r="C402" s="15"/>
    </row>
    <row r="403" ht="15.75" customHeight="1">
      <c r="C403" s="15"/>
    </row>
    <row r="404" ht="15.75" customHeight="1">
      <c r="C404" s="15"/>
    </row>
    <row r="405" ht="15.75" customHeight="1">
      <c r="C405" s="15"/>
    </row>
    <row r="406" ht="15.75" customHeight="1">
      <c r="C406" s="15"/>
    </row>
    <row r="407" ht="15.75" customHeight="1">
      <c r="C407" s="15"/>
    </row>
    <row r="408" ht="15.75" customHeight="1">
      <c r="C408" s="15"/>
    </row>
    <row r="409" ht="15.75" customHeight="1">
      <c r="C409" s="15"/>
    </row>
    <row r="410" ht="15.75" customHeight="1">
      <c r="C410" s="15"/>
    </row>
    <row r="411" ht="15.75" customHeight="1">
      <c r="C411" s="15"/>
    </row>
    <row r="412" ht="15.75" customHeight="1">
      <c r="C412" s="15"/>
    </row>
    <row r="413" ht="15.75" customHeight="1">
      <c r="C413" s="15"/>
    </row>
    <row r="414" ht="15.75" customHeight="1">
      <c r="C414" s="15"/>
    </row>
    <row r="415" ht="15.75" customHeight="1">
      <c r="C415" s="15"/>
    </row>
    <row r="416" ht="15.75" customHeight="1">
      <c r="C416" s="15"/>
    </row>
    <row r="417" ht="15.75" customHeight="1">
      <c r="C417" s="15"/>
    </row>
    <row r="418" ht="15.75" customHeight="1">
      <c r="C418" s="15"/>
    </row>
    <row r="419" ht="15.75" customHeight="1">
      <c r="C419" s="15"/>
    </row>
    <row r="420" ht="15.75" customHeight="1">
      <c r="C420" s="15"/>
    </row>
    <row r="421" ht="15.75" customHeight="1">
      <c r="C421" s="15"/>
    </row>
    <row r="422" ht="15.75" customHeight="1">
      <c r="C422" s="15"/>
    </row>
    <row r="423" ht="15.75" customHeight="1">
      <c r="C423" s="15"/>
    </row>
    <row r="424" ht="15.75" customHeight="1">
      <c r="C424" s="15"/>
    </row>
    <row r="425" ht="15.75" customHeight="1">
      <c r="C425" s="15"/>
    </row>
    <row r="426" ht="15.75" customHeight="1">
      <c r="C426" s="15"/>
    </row>
    <row r="427" ht="15.75" customHeight="1">
      <c r="C427" s="15"/>
    </row>
    <row r="428" ht="15.75" customHeight="1">
      <c r="C428" s="15"/>
    </row>
    <row r="429" ht="15.75" customHeight="1">
      <c r="C429" s="15"/>
    </row>
    <row r="430" ht="15.75" customHeight="1">
      <c r="C430" s="15"/>
    </row>
    <row r="431" ht="15.75" customHeight="1">
      <c r="C431" s="15"/>
    </row>
    <row r="432" ht="15.75" customHeight="1">
      <c r="C432" s="15"/>
    </row>
    <row r="433" ht="15.75" customHeight="1">
      <c r="C433" s="15"/>
    </row>
    <row r="434" ht="15.75" customHeight="1">
      <c r="C434" s="15"/>
    </row>
    <row r="435" ht="15.75" customHeight="1">
      <c r="C435" s="15"/>
    </row>
    <row r="436" ht="15.75" customHeight="1">
      <c r="C436" s="15"/>
    </row>
    <row r="437" ht="15.75" customHeight="1">
      <c r="C437" s="15"/>
    </row>
    <row r="438" ht="15.75" customHeight="1">
      <c r="C438" s="15"/>
    </row>
    <row r="439" ht="15.75" customHeight="1">
      <c r="C439" s="15"/>
    </row>
    <row r="440" ht="15.75" customHeight="1">
      <c r="C440" s="15"/>
    </row>
    <row r="441" ht="15.75" customHeight="1">
      <c r="C441" s="15"/>
    </row>
    <row r="442" ht="15.75" customHeight="1">
      <c r="C442" s="15"/>
    </row>
    <row r="443" ht="15.75" customHeight="1">
      <c r="C443" s="15"/>
    </row>
    <row r="444" ht="15.75" customHeight="1">
      <c r="C444" s="15"/>
    </row>
    <row r="445" ht="15.75" customHeight="1">
      <c r="C445" s="15"/>
    </row>
    <row r="446" ht="15.75" customHeight="1">
      <c r="C446" s="15"/>
    </row>
    <row r="447" ht="15.75" customHeight="1">
      <c r="C447" s="15"/>
    </row>
    <row r="448" ht="15.75" customHeight="1">
      <c r="C448" s="15"/>
    </row>
    <row r="449" ht="15.75" customHeight="1">
      <c r="C449" s="15"/>
    </row>
    <row r="450" ht="15.75" customHeight="1">
      <c r="C450" s="15"/>
    </row>
    <row r="451" ht="15.75" customHeight="1">
      <c r="C451" s="15"/>
    </row>
    <row r="452" ht="15.75" customHeight="1">
      <c r="C452" s="15"/>
    </row>
    <row r="453" ht="15.75" customHeight="1">
      <c r="C453" s="15"/>
    </row>
    <row r="454" ht="15.75" customHeight="1">
      <c r="C454" s="15"/>
    </row>
    <row r="455" ht="15.75" customHeight="1">
      <c r="C455" s="15"/>
    </row>
    <row r="456" ht="15.75" customHeight="1">
      <c r="C456" s="15"/>
    </row>
    <row r="457" ht="15.75" customHeight="1">
      <c r="C457" s="15"/>
    </row>
    <row r="458" ht="15.75" customHeight="1">
      <c r="C458" s="15"/>
    </row>
    <row r="459" ht="15.75" customHeight="1">
      <c r="C459" s="15"/>
    </row>
    <row r="460" ht="15.75" customHeight="1">
      <c r="C460" s="15"/>
    </row>
    <row r="461" ht="15.75" customHeight="1">
      <c r="C461" s="15"/>
    </row>
    <row r="462" ht="15.75" customHeight="1">
      <c r="C462" s="15"/>
    </row>
    <row r="463" ht="15.75" customHeight="1">
      <c r="C463" s="15"/>
    </row>
    <row r="464" ht="15.75" customHeight="1">
      <c r="C464" s="15"/>
    </row>
    <row r="465" ht="15.75" customHeight="1">
      <c r="C465" s="15"/>
    </row>
    <row r="466" ht="15.75" customHeight="1">
      <c r="C466" s="15"/>
    </row>
    <row r="467" ht="15.75" customHeight="1">
      <c r="C467" s="15"/>
    </row>
    <row r="468" ht="15.75" customHeight="1">
      <c r="C468" s="15"/>
    </row>
    <row r="469" ht="15.75" customHeight="1">
      <c r="C469" s="15"/>
    </row>
    <row r="470" ht="15.75" customHeight="1">
      <c r="C470" s="15"/>
    </row>
    <row r="471" ht="15.75" customHeight="1">
      <c r="C471" s="15"/>
    </row>
    <row r="472" ht="15.75" customHeight="1">
      <c r="C472" s="15"/>
    </row>
    <row r="473" ht="15.75" customHeight="1">
      <c r="C473" s="15"/>
    </row>
    <row r="474" ht="15.75" customHeight="1">
      <c r="C474" s="15"/>
    </row>
    <row r="475" ht="15.75" customHeight="1">
      <c r="C475" s="15"/>
    </row>
    <row r="476" ht="15.75" customHeight="1">
      <c r="C476" s="15"/>
    </row>
    <row r="477" ht="15.75" customHeight="1">
      <c r="C477" s="15"/>
    </row>
    <row r="478" ht="15.75" customHeight="1">
      <c r="C478" s="15"/>
    </row>
    <row r="479" ht="15.75" customHeight="1">
      <c r="C479" s="15"/>
    </row>
    <row r="480" ht="15.75" customHeight="1">
      <c r="C480" s="15"/>
    </row>
    <row r="481" ht="15.75" customHeight="1">
      <c r="C481" s="15"/>
    </row>
    <row r="482" ht="15.75" customHeight="1">
      <c r="C482" s="15"/>
    </row>
    <row r="483" ht="15.75" customHeight="1">
      <c r="C483" s="15"/>
    </row>
    <row r="484" ht="15.75" customHeight="1">
      <c r="C484" s="15"/>
    </row>
    <row r="485" ht="15.75" customHeight="1">
      <c r="C485" s="15"/>
    </row>
    <row r="486" ht="15.75" customHeight="1">
      <c r="C486" s="15"/>
    </row>
    <row r="487" ht="15.75" customHeight="1">
      <c r="C487" s="15"/>
    </row>
    <row r="488" ht="15.75" customHeight="1">
      <c r="C488" s="15"/>
    </row>
    <row r="489" ht="15.75" customHeight="1">
      <c r="C489" s="15"/>
    </row>
    <row r="490" ht="15.75" customHeight="1">
      <c r="C490" s="15"/>
    </row>
    <row r="491" ht="15.75" customHeight="1">
      <c r="C491" s="15"/>
    </row>
    <row r="492" ht="15.75" customHeight="1">
      <c r="C492" s="15"/>
    </row>
    <row r="493" ht="15.75" customHeight="1">
      <c r="C493" s="15"/>
    </row>
    <row r="494" ht="15.75" customHeight="1">
      <c r="C494" s="15"/>
    </row>
    <row r="495" ht="15.75" customHeight="1">
      <c r="C495" s="15"/>
    </row>
    <row r="496" ht="15.75" customHeight="1">
      <c r="C496" s="15"/>
    </row>
    <row r="497" ht="15.75" customHeight="1">
      <c r="C497" s="15"/>
    </row>
    <row r="498" ht="15.75" customHeight="1">
      <c r="C498" s="15"/>
    </row>
    <row r="499" ht="15.75" customHeight="1">
      <c r="C499" s="15"/>
    </row>
    <row r="500" ht="15.75" customHeight="1">
      <c r="C500" s="15"/>
    </row>
    <row r="501" ht="15.75" customHeight="1">
      <c r="C501" s="15"/>
    </row>
    <row r="502" ht="15.75" customHeight="1">
      <c r="C502" s="15"/>
    </row>
    <row r="503" ht="15.75" customHeight="1">
      <c r="C503" s="15"/>
    </row>
    <row r="504" ht="15.75" customHeight="1">
      <c r="C504" s="15"/>
    </row>
    <row r="505" ht="15.75" customHeight="1">
      <c r="C505" s="15"/>
    </row>
    <row r="506" ht="15.75" customHeight="1">
      <c r="C506" s="15"/>
    </row>
    <row r="507" ht="15.75" customHeight="1">
      <c r="C507" s="15"/>
    </row>
    <row r="508" ht="15.75" customHeight="1">
      <c r="C508" s="15"/>
    </row>
    <row r="509" ht="15.75" customHeight="1">
      <c r="C509" s="15"/>
    </row>
    <row r="510" ht="15.75" customHeight="1">
      <c r="C510" s="15"/>
    </row>
    <row r="511" ht="15.75" customHeight="1">
      <c r="C511" s="15"/>
    </row>
    <row r="512" ht="15.75" customHeight="1">
      <c r="C512" s="15"/>
    </row>
    <row r="513" ht="15.75" customHeight="1">
      <c r="C513" s="15"/>
    </row>
    <row r="514" ht="15.75" customHeight="1">
      <c r="C514" s="15"/>
    </row>
    <row r="515" ht="15.75" customHeight="1">
      <c r="C515" s="15"/>
    </row>
    <row r="516" ht="15.75" customHeight="1">
      <c r="C516" s="15"/>
    </row>
    <row r="517" ht="15.75" customHeight="1">
      <c r="C517" s="15"/>
    </row>
    <row r="518" ht="15.75" customHeight="1">
      <c r="C518" s="15"/>
    </row>
    <row r="519" ht="15.75" customHeight="1">
      <c r="C519" s="15"/>
    </row>
    <row r="520" ht="15.75" customHeight="1">
      <c r="C520" s="15"/>
    </row>
    <row r="521" ht="15.75" customHeight="1">
      <c r="C521" s="15"/>
    </row>
    <row r="522" ht="15.75" customHeight="1">
      <c r="C522" s="15"/>
    </row>
    <row r="523" ht="15.75" customHeight="1">
      <c r="C523" s="15"/>
    </row>
    <row r="524" ht="15.75" customHeight="1">
      <c r="C524" s="15"/>
    </row>
    <row r="525" ht="15.75" customHeight="1">
      <c r="C525" s="15"/>
    </row>
    <row r="526" ht="15.75" customHeight="1">
      <c r="C526" s="15"/>
    </row>
    <row r="527" ht="15.75" customHeight="1">
      <c r="C527" s="15"/>
    </row>
    <row r="528" ht="15.75" customHeight="1">
      <c r="C528" s="15"/>
    </row>
    <row r="529" ht="15.75" customHeight="1">
      <c r="C529" s="15"/>
    </row>
    <row r="530" ht="15.75" customHeight="1">
      <c r="C530" s="15"/>
    </row>
    <row r="531" ht="15.75" customHeight="1">
      <c r="C531" s="15"/>
    </row>
    <row r="532" ht="15.75" customHeight="1">
      <c r="C532" s="15"/>
    </row>
    <row r="533" ht="15.75" customHeight="1">
      <c r="C533" s="15"/>
    </row>
    <row r="534" ht="15.75" customHeight="1">
      <c r="C534" s="15"/>
    </row>
    <row r="535" ht="15.75" customHeight="1">
      <c r="C535" s="15"/>
    </row>
    <row r="536" ht="15.75" customHeight="1">
      <c r="C536" s="15"/>
    </row>
    <row r="537" ht="15.75" customHeight="1">
      <c r="C537" s="15"/>
    </row>
    <row r="538" ht="15.75" customHeight="1">
      <c r="C538" s="15"/>
    </row>
    <row r="539" ht="15.75" customHeight="1">
      <c r="C539" s="15"/>
    </row>
    <row r="540" ht="15.75" customHeight="1">
      <c r="C540" s="15"/>
    </row>
    <row r="541" ht="15.75" customHeight="1">
      <c r="C541" s="15"/>
    </row>
    <row r="542" ht="15.75" customHeight="1">
      <c r="C542" s="15"/>
    </row>
    <row r="543" ht="15.75" customHeight="1">
      <c r="C543" s="15"/>
    </row>
    <row r="544" ht="15.75" customHeight="1">
      <c r="C544" s="15"/>
    </row>
    <row r="545" ht="15.75" customHeight="1">
      <c r="C545" s="15"/>
    </row>
    <row r="546" ht="15.75" customHeight="1">
      <c r="C546" s="15"/>
    </row>
    <row r="547" ht="15.75" customHeight="1">
      <c r="C547" s="15"/>
    </row>
    <row r="548" ht="15.75" customHeight="1">
      <c r="C548" s="15"/>
    </row>
    <row r="549" ht="15.75" customHeight="1">
      <c r="C549" s="15"/>
    </row>
    <row r="550" ht="15.75" customHeight="1">
      <c r="C550" s="15"/>
    </row>
    <row r="551" ht="15.75" customHeight="1">
      <c r="C551" s="15"/>
    </row>
    <row r="552" ht="15.75" customHeight="1">
      <c r="C552" s="15"/>
    </row>
    <row r="553" ht="15.75" customHeight="1">
      <c r="C553" s="15"/>
    </row>
    <row r="554" ht="15.75" customHeight="1">
      <c r="C554" s="15"/>
    </row>
    <row r="555" ht="15.75" customHeight="1">
      <c r="C555" s="15"/>
    </row>
    <row r="556" ht="15.75" customHeight="1">
      <c r="C556" s="15"/>
    </row>
    <row r="557" ht="15.75" customHeight="1">
      <c r="C557" s="15"/>
    </row>
    <row r="558" ht="15.75" customHeight="1">
      <c r="C558" s="15"/>
    </row>
    <row r="559" ht="15.75" customHeight="1">
      <c r="C559" s="15"/>
    </row>
    <row r="560" ht="15.75" customHeight="1">
      <c r="C560" s="15"/>
    </row>
    <row r="561" ht="15.75" customHeight="1">
      <c r="C561" s="15"/>
    </row>
    <row r="562" ht="15.75" customHeight="1">
      <c r="C562" s="15"/>
    </row>
    <row r="563" ht="15.75" customHeight="1">
      <c r="C563" s="15"/>
    </row>
    <row r="564" ht="15.75" customHeight="1">
      <c r="C564" s="15"/>
    </row>
    <row r="565" ht="15.75" customHeight="1">
      <c r="C565" s="15"/>
    </row>
    <row r="566" ht="15.75" customHeight="1">
      <c r="C566" s="15"/>
    </row>
    <row r="567" ht="15.75" customHeight="1">
      <c r="C567" s="15"/>
    </row>
    <row r="568" ht="15.75" customHeight="1">
      <c r="C568" s="15"/>
    </row>
    <row r="569" ht="15.75" customHeight="1">
      <c r="C569" s="15"/>
    </row>
    <row r="570" ht="15.75" customHeight="1">
      <c r="C570" s="15"/>
    </row>
    <row r="571" ht="15.75" customHeight="1">
      <c r="C571" s="15"/>
    </row>
    <row r="572" ht="15.75" customHeight="1">
      <c r="C572" s="15"/>
    </row>
    <row r="573" ht="15.75" customHeight="1">
      <c r="C573" s="15"/>
    </row>
    <row r="574" ht="15.75" customHeight="1">
      <c r="C574" s="15"/>
    </row>
    <row r="575" ht="15.75" customHeight="1">
      <c r="C575" s="15"/>
    </row>
    <row r="576" ht="15.75" customHeight="1">
      <c r="C576" s="15"/>
    </row>
    <row r="577" ht="15.75" customHeight="1">
      <c r="C577" s="15"/>
    </row>
    <row r="578" ht="15.75" customHeight="1">
      <c r="C578" s="15"/>
    </row>
    <row r="579" ht="15.75" customHeight="1">
      <c r="C579" s="15"/>
    </row>
    <row r="580" ht="15.75" customHeight="1">
      <c r="C580" s="15"/>
    </row>
    <row r="581" ht="15.75" customHeight="1">
      <c r="C581" s="15"/>
    </row>
    <row r="582" ht="15.75" customHeight="1">
      <c r="C582" s="15"/>
    </row>
    <row r="583" ht="15.75" customHeight="1">
      <c r="C583" s="15"/>
    </row>
    <row r="584" ht="15.75" customHeight="1">
      <c r="C584" s="15"/>
    </row>
    <row r="585" ht="15.75" customHeight="1">
      <c r="C585" s="15"/>
    </row>
    <row r="586" ht="15.75" customHeight="1">
      <c r="C586" s="15"/>
    </row>
    <row r="587" ht="15.75" customHeight="1">
      <c r="C587" s="15"/>
    </row>
    <row r="588" ht="15.75" customHeight="1">
      <c r="C588" s="15"/>
    </row>
    <row r="589" ht="15.75" customHeight="1">
      <c r="C589" s="15"/>
    </row>
    <row r="590" ht="15.75" customHeight="1">
      <c r="C590" s="15"/>
    </row>
    <row r="591" ht="15.75" customHeight="1">
      <c r="C591" s="15"/>
    </row>
    <row r="592" ht="15.75" customHeight="1">
      <c r="C592" s="15"/>
    </row>
    <row r="593" ht="15.75" customHeight="1">
      <c r="C593" s="15"/>
    </row>
    <row r="594" ht="15.75" customHeight="1">
      <c r="C594" s="15"/>
    </row>
    <row r="595" ht="15.75" customHeight="1">
      <c r="C595" s="15"/>
    </row>
    <row r="596" ht="15.75" customHeight="1">
      <c r="C596" s="15"/>
    </row>
    <row r="597" ht="15.75" customHeight="1">
      <c r="C597" s="15"/>
    </row>
    <row r="598" ht="15.75" customHeight="1">
      <c r="C598" s="15"/>
    </row>
    <row r="599" ht="15.75" customHeight="1">
      <c r="C599" s="15"/>
    </row>
    <row r="600" ht="15.75" customHeight="1">
      <c r="C600" s="15"/>
    </row>
    <row r="601" ht="15.75" customHeight="1">
      <c r="C601" s="15"/>
    </row>
    <row r="602" ht="15.75" customHeight="1">
      <c r="C602" s="15"/>
    </row>
    <row r="603" ht="15.75" customHeight="1">
      <c r="C603" s="15"/>
    </row>
    <row r="604" ht="15.75" customHeight="1">
      <c r="C604" s="15"/>
    </row>
    <row r="605" ht="15.75" customHeight="1">
      <c r="C605" s="15"/>
    </row>
    <row r="606" ht="15.75" customHeight="1">
      <c r="C606" s="15"/>
    </row>
    <row r="607" ht="15.75" customHeight="1">
      <c r="C607" s="15"/>
    </row>
    <row r="608" ht="15.75" customHeight="1">
      <c r="C608" s="15"/>
    </row>
    <row r="609" ht="15.75" customHeight="1">
      <c r="C609" s="15"/>
    </row>
    <row r="610" ht="15.75" customHeight="1">
      <c r="C610" s="15"/>
    </row>
    <row r="611" ht="15.75" customHeight="1">
      <c r="C611" s="15"/>
    </row>
    <row r="612" ht="15.75" customHeight="1">
      <c r="C612" s="15"/>
    </row>
    <row r="613" ht="15.75" customHeight="1">
      <c r="C613" s="15"/>
    </row>
    <row r="614" ht="15.75" customHeight="1">
      <c r="C614" s="15"/>
    </row>
    <row r="615" ht="15.75" customHeight="1">
      <c r="C615" s="15"/>
    </row>
    <row r="616" ht="15.75" customHeight="1">
      <c r="C616" s="15"/>
    </row>
    <row r="617" ht="15.75" customHeight="1">
      <c r="C617" s="15"/>
    </row>
    <row r="618" ht="15.75" customHeight="1">
      <c r="C618" s="15"/>
    </row>
    <row r="619" ht="15.75" customHeight="1">
      <c r="C619" s="15"/>
    </row>
    <row r="620" ht="15.75" customHeight="1">
      <c r="C620" s="15"/>
    </row>
    <row r="621" ht="15.75" customHeight="1">
      <c r="C621" s="15"/>
    </row>
    <row r="622" ht="15.75" customHeight="1">
      <c r="C622" s="15"/>
    </row>
    <row r="623" ht="15.75" customHeight="1">
      <c r="C623" s="15"/>
    </row>
    <row r="624" ht="15.75" customHeight="1">
      <c r="C624" s="15"/>
    </row>
    <row r="625" ht="15.75" customHeight="1">
      <c r="C625" s="15"/>
    </row>
    <row r="626" ht="15.75" customHeight="1">
      <c r="C626" s="15"/>
    </row>
    <row r="627" ht="15.75" customHeight="1">
      <c r="C627" s="15"/>
    </row>
    <row r="628" ht="15.75" customHeight="1">
      <c r="C628" s="15"/>
    </row>
    <row r="629" ht="15.75" customHeight="1">
      <c r="C629" s="15"/>
    </row>
    <row r="630" ht="15.75" customHeight="1">
      <c r="C630" s="15"/>
    </row>
    <row r="631" ht="15.75" customHeight="1">
      <c r="C631" s="15"/>
    </row>
    <row r="632" ht="15.75" customHeight="1">
      <c r="C632" s="15"/>
    </row>
    <row r="633" ht="15.75" customHeight="1">
      <c r="C633" s="15"/>
    </row>
    <row r="634" ht="15.75" customHeight="1">
      <c r="C634" s="15"/>
    </row>
    <row r="635" ht="15.75" customHeight="1">
      <c r="C635" s="15"/>
    </row>
    <row r="636" ht="15.75" customHeight="1">
      <c r="C636" s="15"/>
    </row>
    <row r="637" ht="15.75" customHeight="1">
      <c r="C637" s="15"/>
    </row>
    <row r="638" ht="15.75" customHeight="1">
      <c r="C638" s="15"/>
    </row>
    <row r="639" ht="15.75" customHeight="1">
      <c r="C639" s="15"/>
    </row>
    <row r="640" ht="15.75" customHeight="1">
      <c r="C640" s="15"/>
    </row>
    <row r="641" ht="15.75" customHeight="1">
      <c r="C641" s="15"/>
    </row>
    <row r="642" ht="15.75" customHeight="1">
      <c r="C642" s="15"/>
    </row>
    <row r="643" ht="15.75" customHeight="1">
      <c r="C643" s="15"/>
    </row>
    <row r="644" ht="15.75" customHeight="1">
      <c r="C644" s="15"/>
    </row>
    <row r="645" ht="15.75" customHeight="1">
      <c r="C645" s="15"/>
    </row>
    <row r="646" ht="15.75" customHeight="1">
      <c r="C646" s="15"/>
    </row>
    <row r="647" ht="15.75" customHeight="1">
      <c r="C647" s="15"/>
    </row>
    <row r="648" ht="15.75" customHeight="1">
      <c r="C648" s="15"/>
    </row>
    <row r="649" ht="15.75" customHeight="1">
      <c r="C649" s="15"/>
    </row>
    <row r="650" ht="15.75" customHeight="1">
      <c r="C650" s="15"/>
    </row>
    <row r="651" ht="15.75" customHeight="1">
      <c r="C651" s="15"/>
    </row>
    <row r="652" ht="15.75" customHeight="1">
      <c r="C652" s="15"/>
    </row>
    <row r="653" ht="15.75" customHeight="1">
      <c r="C653" s="15"/>
    </row>
    <row r="654" ht="15.75" customHeight="1">
      <c r="C654" s="15"/>
    </row>
    <row r="655" ht="15.75" customHeight="1">
      <c r="C655" s="15"/>
    </row>
    <row r="656" ht="15.75" customHeight="1">
      <c r="C656" s="15"/>
    </row>
    <row r="657" ht="15.75" customHeight="1">
      <c r="C657" s="15"/>
    </row>
    <row r="658" ht="15.75" customHeight="1">
      <c r="C658" s="15"/>
    </row>
    <row r="659" ht="15.75" customHeight="1">
      <c r="C659" s="15"/>
    </row>
    <row r="660" ht="15.75" customHeight="1">
      <c r="C660" s="15"/>
    </row>
    <row r="661" ht="15.75" customHeight="1">
      <c r="C661" s="15"/>
    </row>
    <row r="662" ht="15.75" customHeight="1">
      <c r="C662" s="15"/>
    </row>
    <row r="663" ht="15.75" customHeight="1">
      <c r="C663" s="15"/>
    </row>
    <row r="664" ht="15.75" customHeight="1">
      <c r="C664" s="15"/>
    </row>
    <row r="665" ht="15.75" customHeight="1">
      <c r="C665" s="15"/>
    </row>
    <row r="666" ht="15.75" customHeight="1">
      <c r="C666" s="15"/>
    </row>
    <row r="667" ht="15.75" customHeight="1">
      <c r="C667" s="15"/>
    </row>
    <row r="668" ht="15.75" customHeight="1">
      <c r="C668" s="15"/>
    </row>
    <row r="669" ht="15.75" customHeight="1">
      <c r="C669" s="15"/>
    </row>
    <row r="670" ht="15.75" customHeight="1">
      <c r="C670" s="15"/>
    </row>
    <row r="671" ht="15.75" customHeight="1">
      <c r="C671" s="15"/>
    </row>
    <row r="672" ht="15.75" customHeight="1">
      <c r="C672" s="15"/>
    </row>
    <row r="673" ht="15.75" customHeight="1">
      <c r="C673" s="15"/>
    </row>
    <row r="674" ht="15.75" customHeight="1">
      <c r="C674" s="15"/>
    </row>
    <row r="675" ht="15.75" customHeight="1">
      <c r="C675" s="15"/>
    </row>
    <row r="676" ht="15.75" customHeight="1">
      <c r="C676" s="15"/>
    </row>
    <row r="677" ht="15.75" customHeight="1">
      <c r="C677" s="15"/>
    </row>
    <row r="678" ht="15.75" customHeight="1">
      <c r="C678" s="15"/>
    </row>
    <row r="679" ht="15.75" customHeight="1">
      <c r="C679" s="15"/>
    </row>
    <row r="680" ht="15.75" customHeight="1">
      <c r="C680" s="15"/>
    </row>
    <row r="681" ht="15.75" customHeight="1">
      <c r="C681" s="15"/>
    </row>
    <row r="682" ht="15.75" customHeight="1">
      <c r="C682" s="15"/>
    </row>
    <row r="683" ht="15.75" customHeight="1">
      <c r="C683" s="15"/>
    </row>
    <row r="684" ht="15.75" customHeight="1">
      <c r="C684" s="15"/>
    </row>
    <row r="685" ht="15.75" customHeight="1">
      <c r="C685" s="15"/>
    </row>
    <row r="686" ht="15.75" customHeight="1">
      <c r="C686" s="15"/>
    </row>
    <row r="687" ht="15.75" customHeight="1">
      <c r="C687" s="15"/>
    </row>
    <row r="688" ht="15.75" customHeight="1">
      <c r="C688" s="15"/>
    </row>
    <row r="689" ht="15.75" customHeight="1">
      <c r="C689" s="15"/>
    </row>
    <row r="690" ht="15.75" customHeight="1">
      <c r="C690" s="15"/>
    </row>
    <row r="691" ht="15.75" customHeight="1">
      <c r="C691" s="15"/>
    </row>
    <row r="692" ht="15.75" customHeight="1">
      <c r="C692" s="15"/>
    </row>
    <row r="693" ht="15.75" customHeight="1">
      <c r="C693" s="15"/>
    </row>
    <row r="694" ht="15.75" customHeight="1">
      <c r="C694" s="15"/>
    </row>
    <row r="695" ht="15.75" customHeight="1">
      <c r="C695" s="15"/>
    </row>
    <row r="696" ht="15.75" customHeight="1">
      <c r="C696" s="15"/>
    </row>
    <row r="697" ht="15.75" customHeight="1">
      <c r="C697" s="15"/>
    </row>
    <row r="698" ht="15.75" customHeight="1">
      <c r="C698" s="15"/>
    </row>
    <row r="699" ht="15.75" customHeight="1">
      <c r="C699" s="15"/>
    </row>
    <row r="700" ht="15.75" customHeight="1">
      <c r="C700" s="15"/>
    </row>
    <row r="701" ht="15.75" customHeight="1">
      <c r="C701" s="15"/>
    </row>
    <row r="702" ht="15.75" customHeight="1">
      <c r="C702" s="15"/>
    </row>
    <row r="703" ht="15.75" customHeight="1">
      <c r="C703" s="15"/>
    </row>
    <row r="704" ht="15.75" customHeight="1">
      <c r="C704" s="15"/>
    </row>
    <row r="705" ht="15.75" customHeight="1">
      <c r="C705" s="15"/>
    </row>
    <row r="706" ht="15.75" customHeight="1">
      <c r="C706" s="15"/>
    </row>
    <row r="707" ht="15.75" customHeight="1">
      <c r="C707" s="15"/>
    </row>
    <row r="708" ht="15.75" customHeight="1">
      <c r="C708" s="15"/>
    </row>
    <row r="709" ht="15.75" customHeight="1">
      <c r="C709" s="15"/>
    </row>
    <row r="710" ht="15.75" customHeight="1">
      <c r="C710" s="15"/>
    </row>
    <row r="711" ht="15.75" customHeight="1">
      <c r="C711" s="15"/>
    </row>
    <row r="712" ht="15.75" customHeight="1">
      <c r="C712" s="15"/>
    </row>
    <row r="713" ht="15.75" customHeight="1">
      <c r="C713" s="15"/>
    </row>
    <row r="714" ht="15.75" customHeight="1">
      <c r="C714" s="15"/>
    </row>
    <row r="715" ht="15.75" customHeight="1">
      <c r="C715" s="15"/>
    </row>
    <row r="716" ht="15.75" customHeight="1">
      <c r="C716" s="15"/>
    </row>
    <row r="717" ht="15.75" customHeight="1">
      <c r="C717" s="15"/>
    </row>
    <row r="718" ht="15.75" customHeight="1">
      <c r="C718" s="15"/>
    </row>
    <row r="719" ht="15.75" customHeight="1">
      <c r="C719" s="15"/>
    </row>
    <row r="720" ht="15.75" customHeight="1">
      <c r="C720" s="15"/>
    </row>
    <row r="721" ht="15.75" customHeight="1">
      <c r="C721" s="15"/>
    </row>
    <row r="722" ht="15.75" customHeight="1">
      <c r="C722" s="15"/>
    </row>
    <row r="723" ht="15.75" customHeight="1">
      <c r="C723" s="15"/>
    </row>
    <row r="724" ht="15.75" customHeight="1">
      <c r="C724" s="15"/>
    </row>
    <row r="725" ht="15.75" customHeight="1">
      <c r="C725" s="15"/>
    </row>
    <row r="726" ht="15.75" customHeight="1">
      <c r="C726" s="15"/>
    </row>
    <row r="727" ht="15.75" customHeight="1">
      <c r="C727" s="15"/>
    </row>
    <row r="728" ht="15.75" customHeight="1">
      <c r="C728" s="15"/>
    </row>
    <row r="729" ht="15.75" customHeight="1">
      <c r="C729" s="15"/>
    </row>
    <row r="730" ht="15.75" customHeight="1">
      <c r="C730" s="15"/>
    </row>
    <row r="731" ht="15.75" customHeight="1">
      <c r="C731" s="15"/>
    </row>
    <row r="732" ht="15.75" customHeight="1">
      <c r="C732" s="15"/>
    </row>
    <row r="733" ht="15.75" customHeight="1">
      <c r="C733" s="15"/>
    </row>
    <row r="734" ht="15.75" customHeight="1">
      <c r="C734" s="15"/>
    </row>
    <row r="735" ht="15.75" customHeight="1">
      <c r="C735" s="15"/>
    </row>
    <row r="736" ht="15.75" customHeight="1">
      <c r="C736" s="15"/>
    </row>
    <row r="737" ht="15.75" customHeight="1">
      <c r="C737" s="15"/>
    </row>
    <row r="738" ht="15.75" customHeight="1">
      <c r="C738" s="15"/>
    </row>
    <row r="739" ht="15.75" customHeight="1">
      <c r="C739" s="15"/>
    </row>
    <row r="740" ht="15.75" customHeight="1">
      <c r="C740" s="15"/>
    </row>
    <row r="741" ht="15.75" customHeight="1">
      <c r="C741" s="15"/>
    </row>
    <row r="742" ht="15.75" customHeight="1">
      <c r="C742" s="15"/>
    </row>
    <row r="743" ht="15.75" customHeight="1">
      <c r="C743" s="15"/>
    </row>
    <row r="744" ht="15.75" customHeight="1">
      <c r="C744" s="15"/>
    </row>
    <row r="745" ht="15.75" customHeight="1">
      <c r="C745" s="15"/>
    </row>
    <row r="746" ht="15.75" customHeight="1">
      <c r="C746" s="15"/>
    </row>
    <row r="747" ht="15.75" customHeight="1">
      <c r="C747" s="15"/>
    </row>
    <row r="748" ht="15.75" customHeight="1">
      <c r="C748" s="15"/>
    </row>
    <row r="749" ht="15.75" customHeight="1">
      <c r="C749" s="15"/>
    </row>
    <row r="750" ht="15.75" customHeight="1">
      <c r="C750" s="15"/>
    </row>
    <row r="751" ht="15.75" customHeight="1">
      <c r="C751" s="15"/>
    </row>
    <row r="752" ht="15.75" customHeight="1">
      <c r="C752" s="15"/>
    </row>
    <row r="753" ht="15.75" customHeight="1">
      <c r="C753" s="15"/>
    </row>
    <row r="754" ht="15.75" customHeight="1">
      <c r="C754" s="15"/>
    </row>
    <row r="755" ht="15.75" customHeight="1">
      <c r="C755" s="15"/>
    </row>
    <row r="756" ht="15.75" customHeight="1">
      <c r="C756" s="15"/>
    </row>
    <row r="757" ht="15.75" customHeight="1">
      <c r="C757" s="15"/>
    </row>
    <row r="758" ht="15.75" customHeight="1">
      <c r="C758" s="15"/>
    </row>
    <row r="759" ht="15.75" customHeight="1">
      <c r="C759" s="15"/>
    </row>
    <row r="760" ht="15.75" customHeight="1">
      <c r="C760" s="15"/>
    </row>
    <row r="761" ht="15.75" customHeight="1">
      <c r="C761" s="15"/>
    </row>
    <row r="762" ht="15.75" customHeight="1">
      <c r="C762" s="15"/>
    </row>
    <row r="763" ht="15.75" customHeight="1">
      <c r="C763" s="15"/>
    </row>
    <row r="764" ht="15.75" customHeight="1">
      <c r="C764" s="15"/>
    </row>
    <row r="765" ht="15.75" customHeight="1">
      <c r="C765" s="15"/>
    </row>
    <row r="766" ht="15.75" customHeight="1">
      <c r="C766" s="15"/>
    </row>
    <row r="767" ht="15.75" customHeight="1">
      <c r="C767" s="15"/>
    </row>
    <row r="768" ht="15.75" customHeight="1">
      <c r="C768" s="15"/>
    </row>
    <row r="769" ht="15.75" customHeight="1">
      <c r="C769" s="15"/>
    </row>
    <row r="770" ht="15.75" customHeight="1">
      <c r="C770" s="15"/>
    </row>
    <row r="771" ht="15.75" customHeight="1">
      <c r="C771" s="15"/>
    </row>
    <row r="772" ht="15.75" customHeight="1">
      <c r="C772" s="15"/>
    </row>
    <row r="773" ht="15.75" customHeight="1">
      <c r="C773" s="15"/>
    </row>
    <row r="774" ht="15.75" customHeight="1">
      <c r="C774" s="15"/>
    </row>
    <row r="775" ht="15.75" customHeight="1">
      <c r="C775" s="15"/>
    </row>
    <row r="776" ht="15.75" customHeight="1">
      <c r="C776" s="15"/>
    </row>
    <row r="777" ht="15.75" customHeight="1">
      <c r="C777" s="15"/>
    </row>
    <row r="778" ht="15.75" customHeight="1">
      <c r="C778" s="15"/>
    </row>
    <row r="779" ht="15.75" customHeight="1">
      <c r="C779" s="15"/>
    </row>
    <row r="780" ht="15.75" customHeight="1">
      <c r="C780" s="15"/>
    </row>
    <row r="781" ht="15.75" customHeight="1">
      <c r="C781" s="15"/>
    </row>
    <row r="782" ht="15.75" customHeight="1">
      <c r="C782" s="15"/>
    </row>
    <row r="783" ht="15.75" customHeight="1">
      <c r="C783" s="15"/>
    </row>
    <row r="784" ht="15.75" customHeight="1">
      <c r="C784" s="15"/>
    </row>
    <row r="785" ht="15.75" customHeight="1">
      <c r="C785" s="15"/>
    </row>
    <row r="786" ht="15.75" customHeight="1">
      <c r="C786" s="15"/>
    </row>
    <row r="787" ht="15.75" customHeight="1">
      <c r="C787" s="15"/>
    </row>
    <row r="788" ht="15.75" customHeight="1">
      <c r="C788" s="15"/>
    </row>
    <row r="789" ht="15.75" customHeight="1">
      <c r="C789" s="15"/>
    </row>
    <row r="790" ht="15.75" customHeight="1">
      <c r="C790" s="15"/>
    </row>
    <row r="791" ht="15.75" customHeight="1">
      <c r="C791" s="15"/>
    </row>
    <row r="792" ht="15.75" customHeight="1">
      <c r="C792" s="15"/>
    </row>
    <row r="793" ht="15.75" customHeight="1">
      <c r="C793" s="15"/>
    </row>
    <row r="794" ht="15.75" customHeight="1">
      <c r="C794" s="15"/>
    </row>
    <row r="795" ht="15.75" customHeight="1">
      <c r="C795" s="15"/>
    </row>
    <row r="796" ht="15.75" customHeight="1">
      <c r="C796" s="15"/>
    </row>
    <row r="797" ht="15.75" customHeight="1">
      <c r="C797" s="15"/>
    </row>
    <row r="798" ht="15.75" customHeight="1">
      <c r="C798" s="15"/>
    </row>
    <row r="799" ht="15.75" customHeight="1">
      <c r="C799" s="15"/>
    </row>
    <row r="800" ht="15.75" customHeight="1">
      <c r="C800" s="15"/>
    </row>
    <row r="801" ht="15.75" customHeight="1">
      <c r="C801" s="15"/>
    </row>
    <row r="802" ht="15.75" customHeight="1">
      <c r="C802" s="15"/>
    </row>
    <row r="803" ht="15.75" customHeight="1">
      <c r="C803" s="15"/>
    </row>
    <row r="804" ht="15.75" customHeight="1">
      <c r="C804" s="15"/>
    </row>
    <row r="805" ht="15.75" customHeight="1">
      <c r="C805" s="15"/>
    </row>
    <row r="806" ht="15.75" customHeight="1">
      <c r="C806" s="15"/>
    </row>
    <row r="807" ht="15.75" customHeight="1">
      <c r="C807" s="15"/>
    </row>
    <row r="808" ht="15.75" customHeight="1">
      <c r="C808" s="15"/>
    </row>
    <row r="809" ht="15.75" customHeight="1">
      <c r="C809" s="15"/>
    </row>
    <row r="810" ht="15.75" customHeight="1">
      <c r="C810" s="15"/>
    </row>
    <row r="811" ht="15.75" customHeight="1">
      <c r="C811" s="15"/>
    </row>
    <row r="812" ht="15.75" customHeight="1">
      <c r="C812" s="15"/>
    </row>
    <row r="813" ht="15.75" customHeight="1">
      <c r="C813" s="15"/>
    </row>
    <row r="814" ht="15.75" customHeight="1">
      <c r="C814" s="15"/>
    </row>
    <row r="815" ht="15.75" customHeight="1">
      <c r="C815" s="15"/>
    </row>
    <row r="816" ht="15.75" customHeight="1">
      <c r="C816" s="15"/>
    </row>
    <row r="817" ht="15.75" customHeight="1">
      <c r="C817" s="15"/>
    </row>
    <row r="818" ht="15.75" customHeight="1">
      <c r="C818" s="15"/>
    </row>
    <row r="819" ht="15.75" customHeight="1">
      <c r="C819" s="15"/>
    </row>
    <row r="820" ht="15.75" customHeight="1">
      <c r="C820" s="15"/>
    </row>
    <row r="821" ht="15.75" customHeight="1">
      <c r="C821" s="15"/>
    </row>
    <row r="822" ht="15.75" customHeight="1">
      <c r="C822" s="15"/>
    </row>
    <row r="823" ht="15.75" customHeight="1">
      <c r="C823" s="15"/>
    </row>
    <row r="824" ht="15.75" customHeight="1">
      <c r="C824" s="15"/>
    </row>
    <row r="825" ht="15.75" customHeight="1">
      <c r="C825" s="15"/>
    </row>
    <row r="826" ht="15.75" customHeight="1">
      <c r="C826" s="15"/>
    </row>
    <row r="827" ht="15.75" customHeight="1">
      <c r="C827" s="15"/>
    </row>
    <row r="828" ht="15.75" customHeight="1">
      <c r="C828" s="15"/>
    </row>
    <row r="829" ht="15.75" customHeight="1">
      <c r="C829" s="15"/>
    </row>
    <row r="830" ht="15.75" customHeight="1">
      <c r="C830" s="15"/>
    </row>
    <row r="831" ht="15.75" customHeight="1">
      <c r="C831" s="15"/>
    </row>
    <row r="832" ht="15.75" customHeight="1">
      <c r="C832" s="15"/>
    </row>
    <row r="833" ht="15.75" customHeight="1">
      <c r="C833" s="15"/>
    </row>
    <row r="834" ht="15.75" customHeight="1">
      <c r="C834" s="15"/>
    </row>
    <row r="835" ht="15.75" customHeight="1">
      <c r="C835" s="15"/>
    </row>
    <row r="836" ht="15.75" customHeight="1">
      <c r="C836" s="15"/>
    </row>
    <row r="837" ht="15.75" customHeight="1">
      <c r="C837" s="15"/>
    </row>
    <row r="838" ht="15.75" customHeight="1">
      <c r="C838" s="15"/>
    </row>
    <row r="839" ht="15.75" customHeight="1">
      <c r="C839" s="15"/>
    </row>
    <row r="840" ht="15.75" customHeight="1">
      <c r="C840" s="15"/>
    </row>
    <row r="841" ht="15.75" customHeight="1">
      <c r="C841" s="15"/>
    </row>
    <row r="842" ht="15.75" customHeight="1">
      <c r="C842" s="15"/>
    </row>
    <row r="843" ht="15.75" customHeight="1">
      <c r="C843" s="15"/>
    </row>
    <row r="844" ht="15.75" customHeight="1">
      <c r="C844" s="15"/>
    </row>
    <row r="845" ht="15.75" customHeight="1">
      <c r="C845" s="15"/>
    </row>
    <row r="846" ht="15.75" customHeight="1">
      <c r="C846" s="15"/>
    </row>
    <row r="847" ht="15.75" customHeight="1">
      <c r="C847" s="15"/>
    </row>
    <row r="848" ht="15.75" customHeight="1">
      <c r="C848" s="15"/>
    </row>
    <row r="849" ht="15.75" customHeight="1">
      <c r="C849" s="15"/>
    </row>
    <row r="850" ht="15.75" customHeight="1">
      <c r="C850" s="15"/>
    </row>
    <row r="851" ht="15.75" customHeight="1">
      <c r="C851" s="15"/>
    </row>
    <row r="852" ht="15.75" customHeight="1">
      <c r="C852" s="15"/>
    </row>
    <row r="853" ht="15.75" customHeight="1">
      <c r="C853" s="15"/>
    </row>
    <row r="854" ht="15.75" customHeight="1">
      <c r="C854" s="15"/>
    </row>
    <row r="855" ht="15.75" customHeight="1">
      <c r="C855" s="15"/>
    </row>
    <row r="856" ht="15.75" customHeight="1">
      <c r="C856" s="15"/>
    </row>
    <row r="857" ht="15.75" customHeight="1">
      <c r="C857" s="15"/>
    </row>
    <row r="858" ht="15.75" customHeight="1">
      <c r="C858" s="15"/>
    </row>
    <row r="859" ht="15.75" customHeight="1">
      <c r="C859" s="15"/>
    </row>
    <row r="860" ht="15.75" customHeight="1">
      <c r="C860" s="15"/>
    </row>
    <row r="861" ht="15.75" customHeight="1">
      <c r="C861" s="15"/>
    </row>
    <row r="862" ht="15.75" customHeight="1">
      <c r="C862" s="15"/>
    </row>
    <row r="863" ht="15.75" customHeight="1">
      <c r="C863" s="15"/>
    </row>
    <row r="864" ht="15.75" customHeight="1">
      <c r="C864" s="15"/>
    </row>
    <row r="865" ht="15.75" customHeight="1">
      <c r="C865" s="15"/>
    </row>
    <row r="866" ht="15.75" customHeight="1">
      <c r="C866" s="15"/>
    </row>
    <row r="867" ht="15.75" customHeight="1">
      <c r="C867" s="15"/>
    </row>
    <row r="868" ht="15.75" customHeight="1">
      <c r="C868" s="15"/>
    </row>
    <row r="869" ht="15.75" customHeight="1">
      <c r="C869" s="15"/>
    </row>
    <row r="870" ht="15.75" customHeight="1">
      <c r="C870" s="15"/>
    </row>
    <row r="871" ht="15.75" customHeight="1">
      <c r="C871" s="15"/>
    </row>
    <row r="872" ht="15.75" customHeight="1">
      <c r="C872" s="15"/>
    </row>
    <row r="873" ht="15.75" customHeight="1">
      <c r="C873" s="15"/>
    </row>
    <row r="874" ht="15.75" customHeight="1">
      <c r="C874" s="15"/>
    </row>
    <row r="875" ht="15.75" customHeight="1">
      <c r="C875" s="15"/>
    </row>
    <row r="876" ht="15.75" customHeight="1">
      <c r="C876" s="15"/>
    </row>
    <row r="877" ht="15.75" customHeight="1">
      <c r="C877" s="15"/>
    </row>
    <row r="878" ht="15.75" customHeight="1">
      <c r="C878" s="15"/>
    </row>
    <row r="879" ht="15.75" customHeight="1">
      <c r="C879" s="15"/>
    </row>
    <row r="880" ht="15.75" customHeight="1">
      <c r="C880" s="15"/>
    </row>
    <row r="881" ht="15.75" customHeight="1">
      <c r="C881" s="15"/>
    </row>
    <row r="882" ht="15.75" customHeight="1">
      <c r="C882" s="15"/>
    </row>
    <row r="883" ht="15.75" customHeight="1">
      <c r="C883" s="15"/>
    </row>
    <row r="884" ht="15.75" customHeight="1">
      <c r="C884" s="15"/>
    </row>
    <row r="885" ht="15.75" customHeight="1">
      <c r="C885" s="15"/>
    </row>
    <row r="886" ht="15.75" customHeight="1">
      <c r="C886" s="15"/>
    </row>
    <row r="887" ht="15.75" customHeight="1">
      <c r="C887" s="15"/>
    </row>
    <row r="888" ht="15.75" customHeight="1">
      <c r="C888" s="15"/>
    </row>
    <row r="889" ht="15.75" customHeight="1">
      <c r="C889" s="15"/>
    </row>
    <row r="890" ht="15.75" customHeight="1">
      <c r="C890" s="15"/>
    </row>
    <row r="891" ht="15.75" customHeight="1">
      <c r="C891" s="15"/>
    </row>
    <row r="892" ht="15.75" customHeight="1">
      <c r="C892" s="15"/>
    </row>
    <row r="893" ht="15.75" customHeight="1">
      <c r="C893" s="15"/>
    </row>
    <row r="894" ht="15.75" customHeight="1">
      <c r="C894" s="15"/>
    </row>
    <row r="895" ht="15.75" customHeight="1">
      <c r="C895" s="15"/>
    </row>
    <row r="896" ht="15.75" customHeight="1">
      <c r="C896" s="15"/>
    </row>
    <row r="897" ht="15.75" customHeight="1">
      <c r="C897" s="15"/>
    </row>
    <row r="898" ht="15.75" customHeight="1">
      <c r="C898" s="15"/>
    </row>
    <row r="899" ht="15.75" customHeight="1">
      <c r="C899" s="15"/>
    </row>
    <row r="900" ht="15.75" customHeight="1">
      <c r="C900" s="15"/>
    </row>
    <row r="901" ht="15.75" customHeight="1">
      <c r="C901" s="15"/>
    </row>
    <row r="902" ht="15.75" customHeight="1">
      <c r="C902" s="15"/>
    </row>
    <row r="903" ht="15.75" customHeight="1">
      <c r="C903" s="15"/>
    </row>
    <row r="904" ht="15.75" customHeight="1">
      <c r="C904" s="15"/>
    </row>
    <row r="905" ht="15.75" customHeight="1">
      <c r="C905" s="15"/>
    </row>
    <row r="906" ht="15.75" customHeight="1">
      <c r="C906" s="15"/>
    </row>
    <row r="907" ht="15.75" customHeight="1">
      <c r="C907" s="15"/>
    </row>
    <row r="908" ht="15.75" customHeight="1">
      <c r="C908" s="15"/>
    </row>
    <row r="909" ht="15.75" customHeight="1">
      <c r="C909" s="15"/>
    </row>
    <row r="910" ht="15.75" customHeight="1">
      <c r="C910" s="15"/>
    </row>
    <row r="911" ht="15.75" customHeight="1">
      <c r="C911" s="15"/>
    </row>
    <row r="912" ht="15.75" customHeight="1">
      <c r="C912" s="15"/>
    </row>
    <row r="913" ht="15.75" customHeight="1">
      <c r="C913" s="15"/>
    </row>
    <row r="914" ht="15.75" customHeight="1">
      <c r="C914" s="15"/>
    </row>
    <row r="915" ht="15.75" customHeight="1">
      <c r="C915" s="15"/>
    </row>
    <row r="916" ht="15.75" customHeight="1">
      <c r="C916" s="15"/>
    </row>
    <row r="917" ht="15.75" customHeight="1">
      <c r="C917" s="15"/>
    </row>
    <row r="918" ht="15.75" customHeight="1">
      <c r="C918" s="15"/>
    </row>
    <row r="919" ht="15.75" customHeight="1">
      <c r="C919" s="15"/>
    </row>
    <row r="920" ht="15.75" customHeight="1">
      <c r="C920" s="15"/>
    </row>
    <row r="921" ht="15.75" customHeight="1">
      <c r="C921" s="15"/>
    </row>
    <row r="922" ht="15.75" customHeight="1">
      <c r="C922" s="15"/>
    </row>
    <row r="923" ht="15.75" customHeight="1">
      <c r="C923" s="15"/>
    </row>
    <row r="924" ht="15.75" customHeight="1">
      <c r="C924" s="15"/>
    </row>
    <row r="925" ht="15.75" customHeight="1">
      <c r="C925" s="15"/>
    </row>
    <row r="926" ht="15.75" customHeight="1">
      <c r="C926" s="15"/>
    </row>
    <row r="927" ht="15.75" customHeight="1">
      <c r="C927" s="15"/>
    </row>
    <row r="928" ht="15.75" customHeight="1">
      <c r="C928" s="15"/>
    </row>
    <row r="929" ht="15.75" customHeight="1">
      <c r="C929" s="15"/>
    </row>
    <row r="930" ht="15.75" customHeight="1">
      <c r="C930" s="15"/>
    </row>
    <row r="931" ht="15.75" customHeight="1">
      <c r="C931" s="15"/>
    </row>
    <row r="932" ht="15.75" customHeight="1">
      <c r="C932" s="15"/>
    </row>
    <row r="933" ht="15.75" customHeight="1">
      <c r="C933" s="15"/>
    </row>
    <row r="934" ht="15.75" customHeight="1">
      <c r="C934" s="15"/>
    </row>
    <row r="935" ht="15.75" customHeight="1">
      <c r="C935" s="15"/>
    </row>
    <row r="936" ht="15.75" customHeight="1">
      <c r="C936" s="15"/>
    </row>
    <row r="937" ht="15.75" customHeight="1">
      <c r="C937" s="15"/>
    </row>
    <row r="938" ht="15.75" customHeight="1">
      <c r="C938" s="15"/>
    </row>
    <row r="939" ht="15.75" customHeight="1">
      <c r="C939" s="15"/>
    </row>
    <row r="940" ht="15.75" customHeight="1">
      <c r="C940" s="15"/>
    </row>
    <row r="941" ht="15.75" customHeight="1">
      <c r="C941" s="15"/>
    </row>
    <row r="942" ht="15.75" customHeight="1">
      <c r="C942" s="15"/>
    </row>
    <row r="943" ht="15.75" customHeight="1">
      <c r="C943" s="15"/>
    </row>
    <row r="944" ht="15.75" customHeight="1">
      <c r="C944" s="15"/>
    </row>
    <row r="945" ht="15.75" customHeight="1">
      <c r="C945" s="15"/>
    </row>
    <row r="946" ht="15.75" customHeight="1">
      <c r="C946" s="15"/>
    </row>
    <row r="947" ht="15.75" customHeight="1">
      <c r="C947" s="15"/>
    </row>
    <row r="948" ht="15.75" customHeight="1">
      <c r="C948" s="15"/>
    </row>
    <row r="949" ht="15.75" customHeight="1">
      <c r="C949" s="15"/>
    </row>
    <row r="950" ht="15.75" customHeight="1">
      <c r="C950" s="15"/>
    </row>
    <row r="951" ht="15.75" customHeight="1">
      <c r="C951" s="15"/>
    </row>
    <row r="952" ht="15.75" customHeight="1">
      <c r="C952" s="15"/>
    </row>
    <row r="953" ht="15.75" customHeight="1">
      <c r="C953" s="15"/>
    </row>
    <row r="954" ht="15.75" customHeight="1">
      <c r="C954" s="15"/>
    </row>
    <row r="955" ht="15.75" customHeight="1">
      <c r="C955" s="15"/>
    </row>
    <row r="956" ht="15.75" customHeight="1">
      <c r="C956" s="15"/>
    </row>
    <row r="957" ht="15.75" customHeight="1">
      <c r="C957" s="15"/>
    </row>
    <row r="958" ht="15.75" customHeight="1">
      <c r="C958" s="15"/>
    </row>
    <row r="959" ht="15.75" customHeight="1">
      <c r="C959" s="15"/>
    </row>
    <row r="960" ht="15.75" customHeight="1">
      <c r="C960" s="15"/>
    </row>
    <row r="961" ht="15.75" customHeight="1">
      <c r="C961" s="15"/>
    </row>
    <row r="962" ht="15.75" customHeight="1">
      <c r="C962" s="15"/>
    </row>
    <row r="963" ht="15.75" customHeight="1">
      <c r="C963" s="15"/>
    </row>
    <row r="964" ht="15.75" customHeight="1">
      <c r="C964" s="15"/>
    </row>
    <row r="965" ht="15.75" customHeight="1">
      <c r="C965" s="15"/>
    </row>
    <row r="966" ht="15.75" customHeight="1">
      <c r="C966" s="15"/>
    </row>
    <row r="967" ht="15.75" customHeight="1">
      <c r="C967" s="15"/>
    </row>
    <row r="968" ht="15.75" customHeight="1">
      <c r="C968" s="15"/>
    </row>
    <row r="969" ht="15.75" customHeight="1">
      <c r="C969" s="15"/>
    </row>
    <row r="970" ht="15.75" customHeight="1">
      <c r="C970" s="15"/>
    </row>
    <row r="971" ht="15.75" customHeight="1">
      <c r="C971" s="15"/>
    </row>
    <row r="972" ht="15.75" customHeight="1">
      <c r="C972" s="15"/>
    </row>
    <row r="973" ht="15.75" customHeight="1">
      <c r="C973" s="15"/>
    </row>
    <row r="974" ht="15.75" customHeight="1">
      <c r="C974" s="15"/>
    </row>
    <row r="975" ht="15.75" customHeight="1">
      <c r="C975" s="15"/>
    </row>
    <row r="976" ht="15.75" customHeight="1">
      <c r="C976" s="15"/>
    </row>
    <row r="977" ht="15.75" customHeight="1">
      <c r="C977" s="15"/>
    </row>
    <row r="978" ht="15.75" customHeight="1">
      <c r="C978" s="15"/>
    </row>
    <row r="979" ht="15.75" customHeight="1">
      <c r="C979" s="15"/>
    </row>
    <row r="980" ht="15.75" customHeight="1">
      <c r="C980" s="15"/>
    </row>
    <row r="981" ht="15.75" customHeight="1">
      <c r="C981" s="15"/>
    </row>
    <row r="982" ht="15.75" customHeight="1">
      <c r="C982" s="15"/>
    </row>
    <row r="983" ht="15.75" customHeight="1">
      <c r="C983" s="15"/>
    </row>
    <row r="984" ht="15.75" customHeight="1">
      <c r="C984" s="15"/>
    </row>
    <row r="985" ht="15.75" customHeight="1">
      <c r="C985" s="15"/>
    </row>
    <row r="986" ht="15.75" customHeight="1">
      <c r="C986" s="15"/>
    </row>
    <row r="987" ht="15.75" customHeight="1">
      <c r="C987" s="15"/>
    </row>
    <row r="988" ht="15.75" customHeight="1">
      <c r="C988" s="15"/>
    </row>
    <row r="989" ht="15.75" customHeight="1">
      <c r="C989" s="15"/>
    </row>
    <row r="990" ht="15.75" customHeight="1">
      <c r="C990" s="15"/>
    </row>
    <row r="991" ht="15.75" customHeight="1">
      <c r="C991" s="15"/>
    </row>
    <row r="992" ht="15.75" customHeight="1">
      <c r="C992" s="15"/>
    </row>
    <row r="993" ht="15.75" customHeight="1">
      <c r="C993" s="15"/>
    </row>
    <row r="994" ht="15.75" customHeight="1">
      <c r="C994" s="15"/>
    </row>
    <row r="995" ht="15.75" customHeight="1">
      <c r="C995" s="15"/>
    </row>
    <row r="996" ht="15.75" customHeight="1">
      <c r="C996" s="15"/>
    </row>
    <row r="997" ht="15.75" customHeight="1">
      <c r="C997" s="15"/>
    </row>
    <row r="998" ht="15.75" customHeight="1">
      <c r="C998" s="15"/>
    </row>
    <row r="999" ht="15.75" customHeight="1">
      <c r="C999" s="15"/>
    </row>
    <row r="1000" ht="15.75" customHeight="1">
      <c r="C1000" s="15"/>
    </row>
  </sheetData>
  <mergeCells count="14">
    <mergeCell ref="B29:B32"/>
    <mergeCell ref="B35:B36"/>
    <mergeCell ref="B39:C39"/>
    <mergeCell ref="B44:B46"/>
    <mergeCell ref="B47:B48"/>
    <mergeCell ref="B50:C50"/>
    <mergeCell ref="B52:B53"/>
    <mergeCell ref="C3:G3"/>
    <mergeCell ref="B5:I5"/>
    <mergeCell ref="B7:C7"/>
    <mergeCell ref="B15:B16"/>
    <mergeCell ref="B21:B22"/>
    <mergeCell ref="B24:C24"/>
    <mergeCell ref="B26:B28"/>
  </mergeCells>
  <conditionalFormatting sqref="C37">
    <cfRule type="expression" dxfId="0" priority="1">
      <formula>$C$3=""</formula>
    </cfRule>
  </conditionalFormatting>
  <conditionalFormatting sqref="C37">
    <cfRule type="expression" dxfId="0" priority="2">
      <formula>$C$3="8. Χώροι Στάθμευσης"</formula>
    </cfRule>
  </conditionalFormatting>
  <conditionalFormatting sqref="C37">
    <cfRule type="expression" dxfId="0" priority="3">
      <formula>$C$3="3. Κήπος παρά τη Παραλία"</formula>
    </cfRule>
  </conditionalFormatting>
  <conditionalFormatting sqref="C41 C43 C45">
    <cfRule type="expression" dxfId="0" priority="4">
      <formula>$C$3="8. Χώροι Στάθμευσης"</formula>
    </cfRule>
  </conditionalFormatting>
  <conditionalFormatting sqref="C41 C43 C45">
    <cfRule type="expression" dxfId="0" priority="5">
      <formula>$C$3="3. Κήπος παρά τη Παραλία"</formula>
    </cfRule>
  </conditionalFormatting>
  <conditionalFormatting sqref="C9 C11 C13 C15 C19 C21 C28 C31 C33 C35 C41 C43 C45 C47 C52 C54 C56 E19 E28 E31 G19 G31">
    <cfRule type="expression" dxfId="0" priority="6">
      <formula>$C$3=""</formula>
    </cfRule>
  </conditionalFormatting>
  <conditionalFormatting sqref="C58 C60">
    <cfRule type="expression" dxfId="0" priority="7">
      <formula>$C$3=""</formula>
    </cfRule>
  </conditionalFormatting>
  <conditionalFormatting sqref="B5:I5">
    <cfRule type="expression" dxfId="1" priority="8">
      <formula>$C$3=""</formula>
    </cfRule>
  </conditionalFormatting>
  <conditionalFormatting sqref="C37">
    <cfRule type="expression" dxfId="0" priority="9">
      <formula>$C$3=""</formula>
    </cfRule>
  </conditionalFormatting>
  <dataValidations>
    <dataValidation type="list" allowBlank="1" showInputMessage="1" showErrorMessage="1" prompt=" - " sqref="C9 C11 C13 C15 C21 C31 E31 G31 C33 C37 C41 C43 C45 C47 C52 C54 C56 C60">
      <formula1>YesNo</formula1>
    </dataValidation>
    <dataValidation type="list" allowBlank="1" showInputMessage="1" showErrorMessage="1" prompt=" - " sqref="C3 J3:J4">
      <formula1>GardenTypes</formula1>
    </dataValidation>
    <dataValidation type="list" allowBlank="1" showInputMessage="1" showErrorMessage="1" prompt=" - " sqref="C35">
      <formula1>ques10</formula1>
    </dataValidation>
    <dataValidation type="list" allowBlank="1" showInputMessage="1" showErrorMessage="1" prompt=" - " sqref="C58">
      <formula1>time</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1" width="5.57"/>
    <col customWidth="1" min="2" max="2" width="10.29"/>
    <col customWidth="1" min="3" max="3" width="0.57"/>
    <col customWidth="1" min="4" max="4" width="61.14"/>
    <col customWidth="1" min="5" max="5" width="37.29"/>
    <col customWidth="1" min="6" max="6" width="8.57"/>
    <col customWidth="1" min="7" max="7" width="2.71"/>
    <col customWidth="1" min="8" max="8" width="9.14"/>
    <col customWidth="1" min="9" max="26" width="8.0"/>
  </cols>
  <sheetData>
    <row r="1" ht="8.25" customHeight="1"/>
    <row r="2" ht="31.5" customHeight="1">
      <c r="A2" s="16"/>
      <c r="B2" s="51" t="s">
        <v>61</v>
      </c>
      <c r="E2" s="52"/>
      <c r="F2" s="52"/>
      <c r="G2" s="52"/>
    </row>
    <row r="3" ht="50.25" customHeight="1">
      <c r="B3" s="53" t="s">
        <v>62</v>
      </c>
    </row>
    <row r="4" ht="30.75" customHeight="1">
      <c r="B4" s="54" t="s">
        <v>63</v>
      </c>
      <c r="C4" s="26"/>
      <c r="D4" s="26"/>
      <c r="E4" s="55"/>
      <c r="F4" s="55"/>
    </row>
    <row r="5" ht="7.5" customHeight="1">
      <c r="B5" s="18"/>
      <c r="C5" s="18"/>
      <c r="D5" s="27"/>
      <c r="E5" s="15"/>
      <c r="F5" s="18"/>
    </row>
    <row r="6" ht="30.75" customHeight="1">
      <c r="B6" s="56" t="str">
        <f>IF('Ερωτηματολόγιο'!C9="","","ΥΨΗΛΗ")</f>
        <v/>
      </c>
      <c r="C6" s="18"/>
      <c r="D6" s="57" t="str">
        <f>IF('Ερωτηματολόγιο'!C9="Όχι","&gt;  Αντικαταστήστε τα απλά λάστιχα με ένα αυτόματο σύστημα ποτίσματος και αποφύγετε τη χρήση μπεκ/κανονιού για το γκαζόν.",IF('Ερωτηματολόγιο'!C9="","&gt; Παρακαλώ συμπληρώστε την ερώτηση (1).","&gt; Να πραγματοποιείτε ορθή συντήρηση του αυτόματου συστήματος ποτίσματος και να ελέγχετε τακτικά για διαρροές."))</f>
        <v>&gt; Παρακαλώ συμπληρώστε την ερώτηση (1).</v>
      </c>
      <c r="E6" s="58"/>
      <c r="F6" s="58"/>
    </row>
    <row r="7" ht="6.75" customHeight="1">
      <c r="A7" s="1"/>
      <c r="B7" s="59"/>
      <c r="C7" s="59"/>
      <c r="D7" s="60"/>
      <c r="E7" s="1"/>
      <c r="F7" s="1"/>
      <c r="G7" s="1"/>
      <c r="H7" s="1"/>
      <c r="I7" s="1"/>
      <c r="J7" s="1"/>
      <c r="K7" s="1"/>
      <c r="L7" s="1"/>
      <c r="M7" s="1"/>
      <c r="N7" s="1"/>
      <c r="O7" s="1"/>
      <c r="P7" s="1"/>
      <c r="Q7" s="1"/>
      <c r="R7" s="1"/>
      <c r="S7" s="1"/>
      <c r="T7" s="1"/>
      <c r="U7" s="1"/>
      <c r="V7" s="1"/>
      <c r="W7" s="1"/>
      <c r="X7" s="1"/>
      <c r="Y7" s="1"/>
      <c r="Z7" s="1"/>
    </row>
    <row r="8" ht="43.5" customHeight="1">
      <c r="B8" s="56" t="str">
        <f>IF('Ερωτηματολόγιο'!C11="","","ΥΨΗΛΗ")</f>
        <v/>
      </c>
      <c r="C8" s="18"/>
      <c r="D8" s="61" t="str">
        <f>IF('Ερωτηματολόγιο'!C11="Όχι","&gt; Τοποθετήστε μετρητές κατανάλωσης νερού και παρακολουθήστε την κατανάλωση νερού σε μηνιαία βάση.",IF('Ερωτηματολόγιο'!C11="","&gt; Παρακαλώ συμπληρώστε την ερώτηση (2).","&gt; Ελέγχετε τους μετρητές κατανάλωσης νερού και παρακολουθήστε την κατανάλωση νερού σε μηνιαία βάση."))</f>
        <v>&gt; Παρακαλώ συμπληρώστε την ερώτηση (2).</v>
      </c>
      <c r="E8" s="58"/>
      <c r="F8" s="58"/>
    </row>
    <row r="9" ht="6.75" customHeight="1">
      <c r="A9" s="1"/>
      <c r="B9" s="59"/>
      <c r="C9" s="59"/>
      <c r="D9" s="60"/>
      <c r="E9" s="1"/>
      <c r="F9" s="1"/>
      <c r="G9" s="1"/>
      <c r="H9" s="1"/>
      <c r="I9" s="1"/>
      <c r="J9" s="1"/>
      <c r="K9" s="1"/>
      <c r="L9" s="1"/>
      <c r="M9" s="1"/>
      <c r="N9" s="1"/>
      <c r="O9" s="1"/>
      <c r="P9" s="1"/>
      <c r="Q9" s="1"/>
      <c r="R9" s="1"/>
      <c r="S9" s="1"/>
      <c r="T9" s="1"/>
      <c r="U9" s="1"/>
      <c r="V9" s="1"/>
      <c r="W9" s="1"/>
      <c r="X9" s="1"/>
      <c r="Y9" s="1"/>
      <c r="Z9" s="1"/>
    </row>
    <row r="10" ht="22.5" customHeight="1">
      <c r="B10" s="62" t="str">
        <f>IF('Ερωτηματολόγιο'!C13="","","ΜΕΣΑΙΑ")</f>
        <v/>
      </c>
      <c r="C10" s="18"/>
      <c r="D10" s="63" t="str">
        <f>IF('Ερωτηματολόγιο'!C13="Όχι","&gt; Σχεδιάστε το πρόγραμμα ποτίσματος σύμφωνα με τα μετεωρολογικά δεδομένα.",IF('Ερωτηματολόγιο'!C13="","&gt; Παρακαλώ συμπληρώστε την ερώτηση (3).","&gt; Επιβεβαιώστε την ακρίβεια του προγράμματος ποτίσματος του κήπου."))</f>
        <v>&gt; Παρακαλώ συμπληρώστε την ερώτηση (3).</v>
      </c>
      <c r="E10" s="63"/>
      <c r="F10" s="63"/>
    </row>
    <row r="11" ht="6.75" customHeight="1">
      <c r="A11" s="1"/>
      <c r="B11" s="59"/>
      <c r="C11" s="59"/>
      <c r="D11" s="60"/>
      <c r="E11" s="60"/>
      <c r="F11" s="1"/>
      <c r="G11" s="1"/>
      <c r="H11" s="1"/>
      <c r="I11" s="1"/>
      <c r="J11" s="1"/>
      <c r="K11" s="1"/>
      <c r="L11" s="1"/>
      <c r="M11" s="1"/>
      <c r="N11" s="1"/>
      <c r="O11" s="1"/>
      <c r="P11" s="1"/>
      <c r="Q11" s="1"/>
      <c r="R11" s="1"/>
      <c r="S11" s="1"/>
      <c r="T11" s="1"/>
      <c r="U11" s="1"/>
      <c r="V11" s="1"/>
      <c r="W11" s="1"/>
      <c r="X11" s="1"/>
      <c r="Y11" s="1"/>
      <c r="Z11" s="1"/>
    </row>
    <row r="12" ht="22.5" customHeight="1">
      <c r="B12" s="15" t="str">
        <f>IF('Ερωτηματολόγιο'!C15="","","ΧΑΜΗΛΗ")</f>
        <v/>
      </c>
      <c r="C12" s="18"/>
      <c r="D12" s="63" t="str">
        <f>IF('Ερωτηματολόγιο'!C15="Όχι","&gt; Συμβουλευτείτε έναν ειδικό για να σας σχεδιάσει το νέο δίκτυο ποτίσματος.",IF('Ερωτηματολόγιο'!C15="","&gt; Παρακαλώ συμπληρώστε την ερώτηση (4).","&gt; Ελέγξτε με τον γεωπόνο του ξενοδοχείου ότι το σύστημα ποτίσματος είναι το πλέον σωστό για τον κήπο."))</f>
        <v>&gt; Παρακαλώ συμπληρώστε την ερώτηση (4).</v>
      </c>
      <c r="E12" s="63"/>
      <c r="F12" s="63"/>
    </row>
    <row r="13" ht="6.75" customHeight="1">
      <c r="A13" s="1"/>
      <c r="B13" s="59"/>
      <c r="C13" s="59"/>
      <c r="D13" s="60"/>
      <c r="E13" s="60"/>
      <c r="F13" s="1"/>
      <c r="G13" s="1"/>
      <c r="H13" s="1"/>
      <c r="I13" s="1"/>
      <c r="K13" s="1"/>
      <c r="L13" s="1"/>
      <c r="M13" s="1"/>
      <c r="N13" s="1"/>
      <c r="O13" s="1"/>
      <c r="P13" s="1"/>
      <c r="Q13" s="1"/>
      <c r="R13" s="1"/>
      <c r="S13" s="1"/>
      <c r="T13" s="1"/>
      <c r="U13" s="1"/>
      <c r="V13" s="1"/>
      <c r="W13" s="1"/>
      <c r="X13" s="1"/>
      <c r="Y13" s="1"/>
      <c r="Z13" s="1"/>
    </row>
    <row r="14" ht="31.5" customHeight="1">
      <c r="B14" s="56" t="str">
        <f>IF('Ερωτηματολόγιο'!C19="","",(IF('Ερωτηματολόγιο'!E19="","",IF('Ερωτηματολόγιο'!G19="","",IF('Ερωτηματολόγιο'!C19+'Ερωτηματολόγιο'!E19+'Ερωτηματολόγιο'!G19&lt;&gt;100%,"","ΥΨΗΛΗ")))))</f>
        <v/>
      </c>
      <c r="C14" s="18"/>
      <c r="D14" s="57" t="str">
        <f>IF('Ερωτηματολόγιο'!C19="","&gt; Παρακαλώ συμπληρώστε όλα τα πεδία στην ερώτηση (5).",(IF('Ερωτηματολόγιο'!E19="","&gt; Παρακαλώ συμπληρώστε όλα τα πεδία στην ερώτηση (5).",(IF('Ερωτηματολόγιο'!G19="","&gt; Παρακαλώ συμπληρώστε όλα τα πεδία στην ερώτηση (5)",IF('Ερωτηματολόγιο'!C19+'Ερωτηματολόγιο'!E19+'Ερωτηματολόγιο'!G19&lt;&gt;100%,"&gt; Το συνολικό άθροισμα πρέπει να είναι ίσο με 100%.",(IF('Ερωτηματολόγιο'!G19=0,"&gt; Προσαρμόστε το σύστημα ποτίσματος σύμφωνα με τη φύτευση του κήπου.","&gt; Μη χρησιμοποιείτε λάστιχα ποτίσματος, γιατί έχουν ροή πάνω από 20 λίτρα/λεπτό. Αντικαταστήστε τα με μπεκ/κανόνια και/ή στάγδην πότισμα αφού συμβουλευτείτε ένα γεωπόνο."))))))))</f>
        <v>&gt; Παρακαλώ συμπληρώστε όλα τα πεδία στην ερώτηση (5).</v>
      </c>
      <c r="E14" s="58"/>
      <c r="F14" s="64" t="str">
        <f>IF(D14="&gt; Don't use soaker hoses because they have a flow of 20lit/min. Replace them with sprinklers and/or drip irrigation after consulting an agriculturist. By this way you could succeed for example a water saving of : ",Sheet6!A50,"")</f>
        <v/>
      </c>
    </row>
    <row r="15" ht="6.75" customHeight="1">
      <c r="A15" s="1"/>
      <c r="B15" s="59"/>
      <c r="C15" s="59"/>
      <c r="D15" s="60"/>
      <c r="E15" s="1"/>
      <c r="F15" s="1"/>
      <c r="G15" s="1"/>
      <c r="H15" s="1"/>
      <c r="I15" s="1"/>
      <c r="J15" s="1"/>
      <c r="K15" s="1"/>
      <c r="L15" s="1"/>
      <c r="M15" s="1"/>
      <c r="N15" s="1"/>
      <c r="O15" s="1"/>
      <c r="P15" s="1"/>
      <c r="Q15" s="1"/>
      <c r="R15" s="1"/>
      <c r="S15" s="1"/>
      <c r="T15" s="1"/>
      <c r="U15" s="1"/>
      <c r="V15" s="1"/>
      <c r="W15" s="1"/>
      <c r="X15" s="1"/>
      <c r="Y15" s="1"/>
      <c r="Z15" s="1"/>
    </row>
    <row r="16" ht="30.75" customHeight="1">
      <c r="B16" s="56" t="str">
        <f>IF('Ερωτηματολόγιο'!C21="","","ΥΨΗΛΗ")</f>
        <v/>
      </c>
      <c r="C16" s="18"/>
      <c r="D16" s="57" t="str">
        <f>IF('Ερωτηματολόγιο'!C21="Ναι","&gt; Ορίστε ένα τακτικό πρόγραμμα συντήρησης.",IF('Ερωτηματολόγιο'!C21="","&gt; Παρακαλώ συμπληρώστε την ερώτηση (6).","&gt; Ελέγχετε τακτικά την πίεση του νερού του ποτιστικού συστήματος και αφαιρέστε το νερό κατά διάρκεια του χειμώνα. Επίσης ορίστε ένα τακτικό πρόγραμμα συντήρησης."))</f>
        <v>&gt; Παρακαλώ συμπληρώστε την ερώτηση (6).</v>
      </c>
      <c r="E16" s="58"/>
      <c r="F16" s="58"/>
    </row>
    <row r="17">
      <c r="B17" s="18"/>
      <c r="C17" s="18"/>
      <c r="E17" s="18"/>
      <c r="F17" s="18"/>
    </row>
    <row r="18" ht="19.5" customHeight="1">
      <c r="B18" s="54" t="s">
        <v>39</v>
      </c>
      <c r="C18" s="26"/>
      <c r="D18" s="26"/>
      <c r="E18" s="55"/>
      <c r="F18" s="55"/>
    </row>
    <row r="19" ht="7.5" customHeight="1">
      <c r="B19" s="18"/>
      <c r="C19" s="18"/>
      <c r="D19" s="27"/>
      <c r="E19" s="15"/>
      <c r="F19" s="18"/>
    </row>
    <row r="20" ht="31.5" customHeight="1">
      <c r="B20" s="62" t="str">
        <f>IF('Ερωτηματολόγιο'!C28="","",IF('Ερωτηματολόγιο'!C28+'Ερωτηματολόγιο'!E28&lt;&gt;100%,"","ΜΕΣΑΙΑ"))</f>
        <v/>
      </c>
      <c r="C20" s="18"/>
      <c r="D20" s="57" t="str">
        <f>#VALUE!</f>
        <v>#VALUE!</v>
      </c>
      <c r="E20" s="58"/>
      <c r="F20" s="58"/>
    </row>
    <row r="21" ht="6.75" customHeight="1">
      <c r="A21" s="1"/>
      <c r="B21" s="59"/>
      <c r="C21" s="59"/>
      <c r="D21" s="1"/>
      <c r="E21" s="65"/>
      <c r="F21" s="65"/>
      <c r="G21" s="1"/>
      <c r="H21" s="1"/>
      <c r="I21" s="1"/>
      <c r="J21" s="1"/>
      <c r="K21" s="1"/>
      <c r="L21" s="1"/>
      <c r="M21" s="1"/>
      <c r="N21" s="1"/>
      <c r="O21" s="1"/>
      <c r="P21" s="1"/>
      <c r="Q21" s="1"/>
      <c r="R21" s="1"/>
      <c r="S21" s="1"/>
      <c r="T21" s="1"/>
      <c r="U21" s="1"/>
      <c r="V21" s="1"/>
      <c r="W21" s="1"/>
      <c r="X21" s="1"/>
      <c r="Y21" s="1"/>
      <c r="Z21" s="1"/>
    </row>
    <row r="22" ht="31.5" customHeight="1">
      <c r="B22" s="56" t="str">
        <f>IF('Ερωτηματολόγιο'!C31="","",(IF('Ερωτηματολόγιο'!E31="","",IF('Ερωτηματολόγιο'!G31="","","ΥΨΗΛΗ"))))</f>
        <v/>
      </c>
      <c r="C22" s="18"/>
      <c r="D22" s="7" t="str">
        <f>IF('Ερωτηματολόγιο'!C31="","&gt; Παρακαλώ συμπληρώστε όλα τα πεδία στην ερώτηση (8).",(IF('Ερωτηματολόγιο'!E31="","&gt; Παρακαλώ συμπληρώστε όλα τα πεδία στην ερώτηση (8).",(IF('Ερωτηματολόγιο'!G31="","&gt; Παρακαλώ συμπληρώστε όλα τα πεδία στην ερώτηση (8)",(IF('Ερωτηματολόγιο'!C31="Ναι","","&gt; Ήλιος: Δημιουργήστε σκίαση μέσω του σχεδιασμού του κήπου και φυτέψτε φυτά με υψηλές απαιτήσες σε νερό που αντέχουν σε ημι-σκιασμένα μέρη στις νότιες πλευρές του ξενοδοχείου και φυτά με χαμηλές απαιτήσεις σε νερό στις βόρειες και στις δυτικές πλευρές.")))))))</f>
        <v>&gt; Παρακαλώ συμπληρώστε όλα τα πεδία στην ερώτηση (8).</v>
      </c>
    </row>
    <row r="23" ht="25.5" customHeight="1">
      <c r="B23" s="56" t="str">
        <f>IF('Ερωτηματολόγιο'!C31="","",(IF('Ερωτηματολόγιο'!E31="","",IF('Ερωτηματολόγιο'!G31="","","ΥΨΗΛΗ"))))</f>
        <v/>
      </c>
      <c r="C23" s="18"/>
      <c r="D23" s="7" t="str">
        <f>IF(D22="&gt; Παρακαλώ συμπληρώστε όλα τα πεδία στην ερώτηση (8).","",(IF('Ερωτηματολόγιο'!E31="Ναι","","&gt; Άνεμος: Δημιουργήστε ανεμοθραύστες για να μειώσετε τις επιπτώσεις των θερμών, ξηρών ανέμων.")))</f>
        <v/>
      </c>
    </row>
    <row r="24" ht="47.25" customHeight="1">
      <c r="B24" s="56" t="str">
        <f>IF('Ερωτηματολόγιο'!C31="","",(IF('Ερωτηματολόγιο'!E31="","",IF('Ερωτηματολόγιο'!G31="","","ΥΨΗΛΗ"))))</f>
        <v/>
      </c>
      <c r="C24" s="18"/>
      <c r="D24" s="57" t="str">
        <f>IF(D22="&gt; Παρακαλώ συμπληρώστε όλα τα πεδία στην ερώτηση (8).","",(IF('Ερωτηματολόγιο'!G31="Ναι",(IF('Ερωτηματολόγιο'!E31="Ναι",(IF('Ερωτηματολόγιο'!C31="Ναι","&gt; Παρακολουθήστε τη μείωση της χρήσης νερού στους κήπους του ξενοδοχείου που έχετε πετύχει λαμβάνοντας υπόψη σας τους μικροκλιματικούς παράγοντες.","")),"")),"&gt; Πλαγιές: Τοποθετήστε φυτά με υψηλές απαιτήσεις σε νερό σε παρτέρια κήπου στη βάση των πλαγιών και αποφεύγετε να φυτεύετε γκαζόν πάνω στις πλαγιές καθώς αυτό μπορεί να οδηγήσει σε απώλεια νερού από την απορροή.")))</f>
        <v/>
      </c>
      <c r="E24" s="58"/>
      <c r="F24" s="58"/>
    </row>
    <row r="25" ht="6.75" customHeight="1">
      <c r="A25" s="1"/>
      <c r="B25" s="59"/>
      <c r="C25" s="59"/>
      <c r="D25" s="60"/>
      <c r="E25" s="60"/>
      <c r="F25" s="1"/>
      <c r="G25" s="1"/>
      <c r="H25" s="1"/>
      <c r="I25" s="1"/>
      <c r="J25" s="1"/>
      <c r="K25" s="1"/>
      <c r="L25" s="1"/>
      <c r="M25" s="1"/>
      <c r="N25" s="1"/>
      <c r="O25" s="1"/>
      <c r="P25" s="1"/>
      <c r="Q25" s="1"/>
      <c r="R25" s="1"/>
      <c r="S25" s="1"/>
      <c r="T25" s="1"/>
      <c r="U25" s="1"/>
      <c r="V25" s="1"/>
      <c r="W25" s="1"/>
      <c r="X25" s="1"/>
      <c r="Y25" s="1"/>
      <c r="Z25" s="1"/>
    </row>
    <row r="26" ht="26.25" customHeight="1">
      <c r="B26" s="66" t="str">
        <f>IF('Ερωτηματολόγιο'!C33="","","ΜΕΣΑΙΑ")</f>
        <v/>
      </c>
      <c r="C26" s="18"/>
      <c r="D26" s="67" t="str">
        <f>IF('Ερωτηματολόγιο'!C33="","&gt; Παρακαλώ συμπληρώστε την ερώτηση (9).",(IF('Ερωτηματολόγιο'!C33="Όχι",IF('Ερωτηματολόγιο'!C3="3. Κήπος παρά τη Παραλία","&gt; Προσθέστε ενδημικά φυτά σε χώρους όπου θα αναπτύσσονταν φυσικά, δημιουργώντας ένα πιο φυσικό τοπίο.",(IF('Ερωτηματολόγιο'!C3="5. Κήπος Επίδειξης","&gt; Σκεφτείτε να επανασχεδιάστε το κήπο χρησιμοποιώντας ενδημικά φυτά για να προωθήστε το τοπικό φυσικό τοπίο και να τοποθετήστε πληροφοριακή σήμανση.",(IF('Ερωτηματολόγιο'!C3="6. Κήπος για Παιδιά","&gt; Σκεφτείτε να επανασχεδιάστε το κήπο χρησιμοποιώντας ενδημικά φυτά για να προωθήσετε την εκπαίδευση των παιδιών.",(IF('Ερωτηματολόγιο'!C3="8. Χώροι Στάθμευσης","&gt; Σκεφτείτε να επανασχεδιάστε το κήπο χρησιμοποιώντας ενδημικά φυτά τα οποία προσφέρουν σκίαση και δημιουργούν φυσικούς διαδρόμους.","&gt; Σκεφτείτε να επανασχεδιάστε το κήπο χρησιμοποιώντας ενδημικά φυτά."))))))),"&gt; Αυξήστε τη χρήση ενδημικών φυτών, δημιουργώντας ένα τοπίο πιο φυσικό.")))</f>
        <v>&gt; Παρακαλώ συμπληρώστε την ερώτηση (9).</v>
      </c>
    </row>
    <row r="27" ht="18.0" customHeight="1">
      <c r="B27" s="34"/>
      <c r="C27" s="18"/>
      <c r="D27" s="58"/>
      <c r="E27" s="58"/>
      <c r="F27" s="58"/>
    </row>
    <row r="28" ht="6.75" customHeight="1">
      <c r="A28" s="1"/>
      <c r="B28" s="59"/>
      <c r="C28" s="59"/>
      <c r="D28" s="60"/>
      <c r="E28" s="60"/>
      <c r="F28" s="1"/>
      <c r="G28" s="1"/>
      <c r="H28" s="1"/>
      <c r="I28" s="1"/>
      <c r="J28" s="1"/>
      <c r="K28" s="1"/>
      <c r="L28" s="1"/>
      <c r="M28" s="1"/>
      <c r="N28" s="1"/>
      <c r="O28" s="1"/>
      <c r="P28" s="1"/>
      <c r="Q28" s="1"/>
      <c r="R28" s="1"/>
      <c r="S28" s="1"/>
      <c r="T28" s="1"/>
      <c r="U28" s="1"/>
      <c r="V28" s="1"/>
      <c r="W28" s="1"/>
      <c r="X28" s="1"/>
      <c r="Y28" s="1"/>
      <c r="Z28" s="1"/>
    </row>
    <row r="29" ht="31.5" customHeight="1">
      <c r="B29" s="56" t="str">
        <f>IF('Ερωτηματολόγιο'!C35="","","ΥΨΗΛΗ")</f>
        <v/>
      </c>
      <c r="C29" s="18"/>
      <c r="D29" s="57" t="str">
        <f>#VALUE!</f>
        <v>#VALUE!</v>
      </c>
      <c r="E29" s="58"/>
      <c r="F29" s="58"/>
    </row>
    <row r="30" ht="6.75" customHeight="1">
      <c r="A30" s="1"/>
      <c r="B30" s="59"/>
      <c r="C30" s="59"/>
      <c r="D30" s="60"/>
      <c r="E30" s="60"/>
      <c r="F30" s="1"/>
      <c r="G30" s="1"/>
      <c r="H30" s="1"/>
      <c r="I30" s="1"/>
      <c r="J30" s="1"/>
      <c r="K30" s="1"/>
      <c r="L30" s="1"/>
      <c r="M30" s="1"/>
      <c r="N30" s="1"/>
      <c r="O30" s="1"/>
      <c r="P30" s="1"/>
      <c r="Q30" s="1"/>
      <c r="R30" s="1"/>
      <c r="S30" s="1"/>
      <c r="T30" s="1"/>
      <c r="U30" s="1"/>
      <c r="V30" s="1"/>
      <c r="W30" s="1"/>
      <c r="X30" s="1"/>
      <c r="Y30" s="1"/>
      <c r="Z30" s="1"/>
    </row>
    <row r="31" ht="66.75" customHeight="1">
      <c r="B31" s="62" t="str">
        <f>IF('Ερωτηματολόγιο'!C3="2. Κήπος Ενεργητικής Αναψυχής","",IF('Ερωτηματολόγιο'!C3="3. Κήπος παρά τη Παραλία","",IF('Ερωτηματολόγιο'!C3="8. Χώροι Στάθμευσης","",IF('Ερωτηματολόγιο'!C37="","",IF('Ερωτηματολόγιο'!C3="7. Ιδιωτικός Κήπος","ΧΑΜΗΛΗ","ΜΕΣΑΙΑ")))))</f>
        <v/>
      </c>
      <c r="C31" s="18"/>
      <c r="D31" s="57" t="str">
        <f>#VALUE!</f>
        <v>#VALUE!</v>
      </c>
      <c r="E31" s="58"/>
      <c r="F31" s="58"/>
    </row>
    <row r="32" ht="15.75" customHeight="1">
      <c r="D32" s="30"/>
      <c r="E32" s="10" t="s">
        <v>9</v>
      </c>
    </row>
    <row r="33" ht="19.5" customHeight="1">
      <c r="B33" s="54" t="s">
        <v>50</v>
      </c>
      <c r="C33" s="26"/>
      <c r="D33" s="26"/>
      <c r="E33" s="55"/>
      <c r="F33" s="55"/>
    </row>
    <row r="34" ht="7.5" customHeight="1">
      <c r="B34" s="18"/>
      <c r="C34" s="18"/>
      <c r="D34" s="27"/>
      <c r="E34" s="15"/>
      <c r="F34" s="18"/>
    </row>
    <row r="35" ht="49.5" customHeight="1">
      <c r="B35" s="56" t="str">
        <f>IF('Ερωτηματολόγιο'!C41="","",IF('Ερωτηματολόγιο'!C3="8. Χώροι Στάθμευσης","",IF('Ερωτηματολόγιο'!C3="3. Κήπος παρά τη Παραλία","","ΥΨΗΛΗ")))</f>
        <v/>
      </c>
      <c r="D35" s="57" t="str">
        <f>IF('Ερωτηματολόγιο'!C3="3. Κήπος παρά τη Παραλία","",IF('Ερωτηματολόγιο'!C3="8. Χώροι Στάθμευσης","",IF('Ερωτηματολόγιο'!C41="","&gt; Παρακαλώ συμπληρώστε την ερώτηση (12).",IF('Ερωτηματολόγιο'!C41="Ναι","&gt; Το ιδανικό χώμα είναι πορώδες σε ποσοστό 50% του όγκου του και περιέχει σε κατάλληλες ποσότητες άμμο, λάσπη, άργιλο και αποσυντεθειμένα οργανικά συστατικά. Ελέγξτε τα αποτελέσματα της εδαφολογικής ανάλυσης με το γεωπόνο σας.","&gt; Να πραγματοποιείτε εδαφολογική ανάλυση κάθε χρόνο. Το ιδανικό χώμα είναι πορώδες σε ποσοστό 50% του όγκου του και περιέχει στις κατάλληλες ποσότητες άμμο, λάσπη, άργιλο και αποσυντεθειμένα οργανικά συστατικά."))))</f>
        <v>&gt; Παρακαλώ συμπληρώστε την ερώτηση (12).</v>
      </c>
      <c r="E35" s="58"/>
      <c r="F35" s="58"/>
    </row>
    <row r="36" ht="10.5" customHeight="1">
      <c r="B36" s="59"/>
      <c r="D36" s="30"/>
    </row>
    <row r="37" ht="33.0" customHeight="1">
      <c r="B37" s="56" t="str">
        <f>IF('Ερωτηματολόγιο'!C43="","",IF('Ερωτηματολόγιο'!C3="8. Χώροι Στάθμευσης","",IF('Ερωτηματολόγιο'!C3="3. Κήπος παρά τη Παραλία","","ΥΨΗΛΗ")))</f>
        <v/>
      </c>
      <c r="D37" s="57" t="str">
        <f>IF('Ερωτηματολόγιο'!C3="3. Κήπος παρά τη Παραλία","",IF('Ερωτηματολόγιο'!C3="8. Χώροι Στάθμευσης","",IF('Ερωτηματολόγιο'!C43="","&gt; Παρακαλώ συμπληρώστε την ερώτηση (13).",IF('Ερωτηματολόγιο'!C43="Όχι","&gt; Ζητήστε από έναν εξειδικευμένο επαγγελματία να φτιάξει ένα βιώσιμο πρόγραμμα λίπανσης και χρησιμοποιείτε λιπάσματα όταν χρειάζεται.","&gt; Να χρησιμοποιείτε οικολογικά λιπάσματα και το δικό σας προϊόν κομποστοποίησης (compost)."))))</f>
        <v>&gt; Παρακαλώ συμπληρώστε την ερώτηση (13).</v>
      </c>
      <c r="E37" s="58"/>
      <c r="F37" s="58"/>
    </row>
    <row r="38" ht="10.5" customHeight="1">
      <c r="B38" s="59"/>
      <c r="D38" s="30"/>
    </row>
    <row r="39" ht="22.5" customHeight="1">
      <c r="B39" s="56" t="str">
        <f>IF('Ερωτηματολόγιο'!C45="","",IF('Ερωτηματολόγιο'!C3="8. Χώροι Στάθμευσης","",IF('Ερωτηματολόγιο'!C3="3. Κήπος παρά τη Παραλία","","ΥΨΗΛΗ")))</f>
        <v/>
      </c>
      <c r="D39" s="68" t="str">
        <f>IF('Ερωτηματολόγιο'!C3="3. Κήπος παρά τη Παραλία","",IF('Ερωτηματολόγιο'!C3="8. Χώροι Στάθμευσης","",IF('Ερωτηματολόγιο'!C45="","&gt; Παρακαλώ συμπληρώστε την ερώτηση (14).",IF('Ερωτηματολόγιο'!C45="Όχι","&gt; Χρησιμοποιήστε οργανικό υλικό εδαφοκάλυψης, καθώς μειώνει την εξάτμιση του χώματος ως και 70%.","&gt; Να χρησιμοποιείτε οργανικό υλικό εδαφοκάλυψης και να μην το μπερδεύετε με βελτιωτικά εδάφους."))))</f>
        <v>&gt; Παρακαλώ συμπληρώστε την ερώτηση (14).</v>
      </c>
      <c r="E39" s="69"/>
      <c r="F39" s="69"/>
    </row>
    <row r="40" ht="10.5" customHeight="1">
      <c r="B40" s="59"/>
      <c r="D40" s="50"/>
    </row>
    <row r="41" ht="31.5" customHeight="1">
      <c r="B41" s="62" t="str">
        <f>IF('Ερωτηματολόγιο'!C47="","",IF('Ερωτηματολόγιο'!C47="Όχι","",IF('Ερωτηματολόγιο'!C3="3. Κήπος παρά τη Παραλία","ΥΨΗΛΗ",IF('Ερωτηματολόγιο'!C3="6. Κήπος για Παιδιά","ΥΨΗΛΗ","ΜΕΣΑΙΑ"))))</f>
        <v/>
      </c>
      <c r="D41" s="57" t="str">
        <f>IF('Ερωτηματολόγιο'!C47="Ναι","&gt; Τοποθετήστε εδαφοκαλυπτικά φυτά και διακοσμητικούς θάμνους στις πλαγιές για να μειώσετε τη διάβρωση του εδάφους και να διαχειριστείτε τη ροή του νερού.",IF('Ερωτηματολόγιο'!C47="","&gt; Παρακαλώ συμπληρώστε την ερώτηση (15).",""))</f>
        <v>&gt; Παρακαλώ συμπληρώστε την ερώτηση (15).</v>
      </c>
      <c r="E41" s="58"/>
      <c r="F41" s="58"/>
    </row>
    <row r="42" ht="15.75" customHeight="1"/>
    <row r="43" ht="19.5" customHeight="1">
      <c r="B43" s="54" t="s">
        <v>55</v>
      </c>
      <c r="C43" s="26"/>
      <c r="D43" s="26"/>
      <c r="E43" s="55"/>
      <c r="F43" s="55"/>
    </row>
    <row r="44" ht="7.5" customHeight="1">
      <c r="B44" s="18"/>
      <c r="C44" s="18"/>
      <c r="D44" s="27"/>
      <c r="E44" s="15"/>
      <c r="F44" s="18"/>
    </row>
    <row r="45" ht="22.5" customHeight="1">
      <c r="B45" s="56" t="str">
        <f>IF('Ερωτηματολόγιο'!C52="","","ΥΨΗΛΗ")</f>
        <v/>
      </c>
      <c r="D45" s="68" t="str">
        <f>IF('Ερωτηματολόγιο'!C52="Όχι","&gt; Εκπαιδεύστε ορισμένους από τους κηπουρούς σύμφωνα με τις αρμοδιότητες τους.",IF('Ερωτηματολόγιο'!C52="","&gt; Παρακαλώ συμπληρώστε την ερώτηση (16).","&gt; Να αξιολογείτε το πρόγραμμα εκπαίδευσης και να τηρείτε συνεχώς ενημερωμένο το υλικό εκπαίδευσης."))</f>
        <v>&gt; Παρακαλώ συμπληρώστε την ερώτηση (16).</v>
      </c>
      <c r="E45" s="69"/>
      <c r="F45" s="69"/>
    </row>
    <row r="46" ht="10.5" customHeight="1">
      <c r="B46" s="59"/>
      <c r="D46" s="30"/>
    </row>
    <row r="47" ht="22.5" customHeight="1">
      <c r="B47" s="56" t="str">
        <f>IF('Ερωτηματολόγιο'!C54="","","ΥΨΗΛΗ")</f>
        <v/>
      </c>
      <c r="D47" s="68" t="str">
        <f>IF('Ερωτηματολόγιο'!C54="Όχι","&gt; Να ορίσετε ένα γεωπόνο υπεύθυνο της ομάδας των κηπουρών.",IF('Ερωτηματολόγιο'!C54="","&gt; Παρακαλώ συμπληρώστε την ερώτηση (17).","&gt; Ζητήστε από το γεωπόνο να προτείνει και να υλοποιήσει βιώσιμες λύσεις πχ xeroscaping."))</f>
        <v>&gt; Παρακαλώ συμπληρώστε την ερώτηση (17).</v>
      </c>
      <c r="E47" s="69"/>
      <c r="F47" s="69"/>
    </row>
    <row r="48" ht="10.5" customHeight="1">
      <c r="D48" s="30"/>
    </row>
    <row r="49" ht="31.5" customHeight="1">
      <c r="B49" s="56" t="str">
        <f>IF('Ερωτηματολόγιο'!C56="","","ΥΨΗΛΗ")</f>
        <v/>
      </c>
      <c r="D49" s="57" t="str">
        <f>IF('Ερωτηματολόγιο'!C56="Όχι","&gt; Ζητήστε από έναν εξειδικευμένο επιστήμονα να ορίσει ένα πρόγραμμα συντήρησης σύμφωνα με τις ανάγκες του κήπου.",IF('Ερωτηματολόγιο'!C56="","&gt; Παρακαλώ συμπληρώστε την ερώτηση (18).","&gt; Ελέγχετε το πρόγραμμα συντήρησης σε τακτική βάση και αξιολογείτε τα αποτελέσματα του."))</f>
        <v>&gt; Παρακαλώ συμπληρώστε την ερώτηση (18).</v>
      </c>
      <c r="E49" s="58"/>
      <c r="F49" s="58"/>
      <c r="G49" s="65"/>
    </row>
    <row r="50" ht="10.5" customHeight="1">
      <c r="D50" s="30"/>
    </row>
    <row r="51" ht="31.5" customHeight="1">
      <c r="B51" s="56" t="str">
        <f>IF('Ερωτηματολόγιο'!C58="","",IF('Ερωτηματολόγιο'!C58="Morning","ΜΕΣΑΙΑ","ΥΨΗΛΗ"))</f>
        <v/>
      </c>
      <c r="D51" s="57" t="str">
        <f>IF('Ερωτηματολόγιο'!C58="Πρωί","&gt; Μην χρησιμοποιείτε προκαθορισμένο πρόγραμμα ποτίσματος. Ποτίζετε μόνο όταν χρειάζεται.",IF('Ερωτηματολόγιο'!C58="","&gt; Παρακαλώ συμπληρώστε την ερώτηση (19).","&gt; Ποτίζετε κατά τη διάρκεια του δροσερού τμήματος της ημέρας, ώστε να ελαχιστοποιείτε το νερό που χάνεται λόγω εξάτμισης. Νωρίς το πρωί είναι η καλύτερη ώρα για πότισμα."))</f>
        <v>&gt; Παρακαλώ συμπληρώστε την ερώτηση (19).</v>
      </c>
      <c r="E51" s="58"/>
      <c r="F51" s="58"/>
    </row>
    <row r="52" ht="10.5" customHeight="1">
      <c r="D52" s="30"/>
    </row>
    <row r="53" ht="31.5" customHeight="1">
      <c r="B53" s="56" t="str">
        <f>IF('Ερωτηματολόγιο'!C60="","","ΥΨΗΛΗ")</f>
        <v/>
      </c>
      <c r="D53" s="57" t="str">
        <f>IF('Ερωτηματολόγιο'!C60="Όχι","&gt; Το γκαζόν πρέπει να κουρεύεται όταν είναι κατά 1/3 ψηλότερο από το επιθυμητό ύψος.",IF('Ερωτηματολόγιο'!C60="","&gt; Παρακαλώ συμπληρώστε την ερώτηση (20).","&gt; Το γκαζόν ποτέ δεν πρέπει να κουρεύεται πιο κοντό από 9εκ., διότι το γρασίδι που κόβεται πολύ κοντό ξεραίνεται γρήγορα. Το πιο ψηλό γρασίδι μειώνει την εξάτμιση του νερού καθώς προσφέρει σκίαση στο χώμα."))</f>
        <v>&gt; Παρακαλώ συμπληρώστε την ερώτηση (20).</v>
      </c>
      <c r="E53" s="58"/>
      <c r="F53" s="58"/>
    </row>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c r="E75" s="10" t="s">
        <v>9</v>
      </c>
    </row>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2:D2"/>
    <mergeCell ref="B3:F3"/>
    <mergeCell ref="B4:D4"/>
    <mergeCell ref="D6:F6"/>
    <mergeCell ref="D8:F8"/>
    <mergeCell ref="D14:E14"/>
    <mergeCell ref="D16:F16"/>
    <mergeCell ref="B18:D18"/>
    <mergeCell ref="D20:F20"/>
    <mergeCell ref="D22:F22"/>
    <mergeCell ref="D23:F23"/>
    <mergeCell ref="D24:F24"/>
    <mergeCell ref="B26:B27"/>
    <mergeCell ref="D26:F27"/>
    <mergeCell ref="D49:F49"/>
    <mergeCell ref="D51:F51"/>
    <mergeCell ref="D53:F53"/>
    <mergeCell ref="D29:F29"/>
    <mergeCell ref="D31:F31"/>
    <mergeCell ref="B33:D33"/>
    <mergeCell ref="D35:F35"/>
    <mergeCell ref="D37:F37"/>
    <mergeCell ref="D41:F41"/>
    <mergeCell ref="B43:D43"/>
  </mergeCells>
  <conditionalFormatting sqref="B2:B3 E2:G2">
    <cfRule type="expression" dxfId="1" priority="1">
      <formula>#REF!=""</formula>
    </cfRule>
  </conditionalFormatting>
  <conditionalFormatting sqref="B6 B8 B14 B16 B20 B26:B27 B29 B35 B37:B39 B41 B45 B47 B49 B51 B53">
    <cfRule type="cellIs" dxfId="2" priority="2" operator="equal">
      <formula>"ΥΨΗΛΗ"</formula>
    </cfRule>
  </conditionalFormatting>
  <conditionalFormatting sqref="B10 B14 B20 B26:B27 B29 B31 B38:B39 B41 B51">
    <cfRule type="cellIs" dxfId="3" priority="3" operator="equal">
      <formula>"ΜΕΣΑΙΑ"</formula>
    </cfRule>
  </conditionalFormatting>
  <conditionalFormatting sqref="B14 B31">
    <cfRule type="cellIs" dxfId="4" priority="4" operator="equal">
      <formula>"COULD"</formula>
    </cfRule>
  </conditionalFormatting>
  <conditionalFormatting sqref="B12 B31">
    <cfRule type="cellIs" dxfId="5" priority="5" operator="equal">
      <formula>"ΧΑΜΗΛΗ"</formula>
    </cfRule>
  </conditionalFormatting>
  <conditionalFormatting sqref="D6:F6">
    <cfRule type="expression" dxfId="6" priority="6">
      <formula>$D$6="&gt; Παρακαλώ συμπληρώστε την ερώτηση (1)."</formula>
    </cfRule>
  </conditionalFormatting>
  <conditionalFormatting sqref="D6 D8 D10 D12 D14 D16 D20 D26 D29 D31 D35 D37:D39 D41 D45 D47 D49 D51 D53">
    <cfRule type="containsText" dxfId="7" priority="7" operator="containsText" text="&quot;συμπληρώστε&quot;">
      <formula>NOT(ISERROR(SEARCH(("""συμπληρώστε"""),(D6))))</formula>
    </cfRule>
  </conditionalFormatting>
  <conditionalFormatting sqref="D14:E14 D20">
    <cfRule type="cellIs" dxfId="8" priority="8" operator="equal">
      <formula>"&gt; Το συνολικό άθροισμα πρέπει να είναι ίσο με 100%."</formula>
    </cfRule>
  </conditionalFormatting>
  <conditionalFormatting sqref="E10:F10">
    <cfRule type="expression" dxfId="9" priority="9">
      <formula>$D$10="&gt; Παρακαλώ συμπληρώστε την ερώτηση (3)."</formula>
    </cfRule>
  </conditionalFormatting>
  <conditionalFormatting sqref="E12:F12">
    <cfRule type="expression" dxfId="9" priority="10">
      <formula>$D$12="&gt; Παρακαλώ συμπληρώστε την ερώτηση (4)."</formula>
    </cfRule>
  </conditionalFormatting>
  <conditionalFormatting sqref="E14:F14">
    <cfRule type="expression" dxfId="9" priority="11">
      <formula>$D$14="&gt; Παρακαλώ συμπληρώστε όλα τα πεδία στην ερώτηση (5)."</formula>
    </cfRule>
  </conditionalFormatting>
  <conditionalFormatting sqref="E14:F14">
    <cfRule type="expression" dxfId="9" priority="12">
      <formula>$D$14="&gt; Το συνολικό άθροισμα πρέπει να είναι ίσο με 100%."</formula>
    </cfRule>
  </conditionalFormatting>
  <conditionalFormatting sqref="E16:F16">
    <cfRule type="expression" dxfId="9" priority="13">
      <formula>$D$16="&gt; Παρακαλώ συμπληρώστε την ερώτηση (6)."</formula>
    </cfRule>
  </conditionalFormatting>
  <conditionalFormatting sqref="D20:F20">
    <cfRule type="expression" dxfId="9" priority="14">
      <formula>$D$20="&gt; Παρακαλώ συμπληρώστε όλα τα πεδία στην ερώτηση (7)."</formula>
    </cfRule>
  </conditionalFormatting>
  <conditionalFormatting sqref="E39:F39">
    <cfRule type="expression" dxfId="9" priority="15">
      <formula>$D$39="&gt; Παρακαλώ συμπληρώστε την ερώτηση (14)."</formula>
    </cfRule>
  </conditionalFormatting>
  <conditionalFormatting sqref="E41:F41">
    <cfRule type="expression" dxfId="9" priority="16">
      <formula>$D$41="&gt; Παρακαλώ συμπληρώστε την ερώτηση (15)."</formula>
    </cfRule>
  </conditionalFormatting>
  <conditionalFormatting sqref="E45:F45">
    <cfRule type="expression" dxfId="9" priority="17">
      <formula>$D$45="&gt; Παρακαλώ συμπληρώστε την ερώτηση (16)."</formula>
    </cfRule>
  </conditionalFormatting>
  <conditionalFormatting sqref="E47:F47">
    <cfRule type="expression" dxfId="9" priority="18">
      <formula>$D$47="&gt; Παρακαλώ συμπληρώστε την ερώτηση (17)."</formula>
    </cfRule>
  </conditionalFormatting>
  <conditionalFormatting sqref="B22">
    <cfRule type="cellIs" dxfId="10" priority="19" operator="equal">
      <formula>"ΥΨΗΛΗ"</formula>
    </cfRule>
  </conditionalFormatting>
  <conditionalFormatting sqref="B23">
    <cfRule type="cellIs" dxfId="2" priority="20" operator="equal">
      <formula>"ΥΨΗΛΗ"</formula>
    </cfRule>
  </conditionalFormatting>
  <conditionalFormatting sqref="B24">
    <cfRule type="cellIs" dxfId="10" priority="21" operator="equal">
      <formula>"ΥΨΗΛΗ"</formula>
    </cfRule>
  </conditionalFormatting>
  <conditionalFormatting sqref="E22:F22">
    <cfRule type="expression" dxfId="9" priority="22">
      <formula>$D$22="&gt; Παρακαλώ συμπληρώστε όλα τα πεδία στην ερώτηση (8)."</formula>
    </cfRule>
  </conditionalFormatting>
  <conditionalFormatting sqref="D22">
    <cfRule type="containsText" dxfId="7" priority="23" operator="containsText" text="&quot;συμπληρώστε&quot;">
      <formula>NOT(ISERROR(SEARCH(("""συμπληρώστε"""),(D22))))</formula>
    </cfRule>
  </conditionalFormatting>
  <conditionalFormatting sqref="E35:F35">
    <cfRule type="expression" dxfId="9" priority="24">
      <formula>$D$35="&gt; Παρακαλώ συμπληρώστε την ερώτηση (12)."</formula>
    </cfRule>
  </conditionalFormatting>
  <conditionalFormatting sqref="E53:F53">
    <cfRule type="expression" dxfId="9" priority="25">
      <formula>$D$53="&gt; Παρακαλώ συμπληρώστε την ερώτηση (20)."</formula>
    </cfRule>
  </conditionalFormatting>
  <conditionalFormatting sqref="E29:F29">
    <cfRule type="expression" dxfId="9" priority="26">
      <formula>$D$29="&gt; Παρακαλώ συμπληρώστε την ερώτηση (10)."</formula>
    </cfRule>
  </conditionalFormatting>
  <conditionalFormatting sqref="D24">
    <cfRule type="cellIs" dxfId="9" priority="27" operator="equal">
      <formula>"""&gt; Παρακαλώ συμπληρώστε όλα τα πεδία στην ερώτηση (8)."""</formula>
    </cfRule>
  </conditionalFormatting>
  <conditionalFormatting sqref="D24">
    <cfRule type="containsBlanks" dxfId="9" priority="28">
      <formula>LEN(TRIM(D24))=0</formula>
    </cfRule>
  </conditionalFormatting>
  <conditionalFormatting sqref="D24:F24">
    <cfRule type="expression" dxfId="9" priority="29">
      <formula>$D$22="&gt; Παρακαλώ συμπληρώστε όλα τα πεδία στην ερώτηση (8)."</formula>
    </cfRule>
  </conditionalFormatting>
  <conditionalFormatting sqref="B26:B27">
    <cfRule type="cellIs" dxfId="5" priority="30" operator="equal">
      <formula>"COULD"</formula>
    </cfRule>
  </conditionalFormatting>
  <conditionalFormatting sqref="D26:F27">
    <cfRule type="expression" dxfId="9" priority="31">
      <formula>$D$26="&gt; Παρακαλώ συμπληρώστε την ερώτηση (9)."</formula>
    </cfRule>
  </conditionalFormatting>
  <conditionalFormatting sqref="E49:F49">
    <cfRule type="expression" dxfId="9" priority="32">
      <formula>$D$29="&gt; Παρακαλώ συμπληρώστε την ερώτηση (10)."</formula>
    </cfRule>
  </conditionalFormatting>
  <conditionalFormatting sqref="E51:F51">
    <cfRule type="expression" dxfId="9" priority="33">
      <formula>$D$29="&gt; Παρακαλώ συμπληρώστε την ερώτηση (10)."</formula>
    </cfRule>
  </conditionalFormatting>
  <conditionalFormatting sqref="E37:F37">
    <cfRule type="expression" dxfId="9" priority="34">
      <formula>$D$35="&gt; Παρακαλώ συμπληρώστε την ερώτηση (12)."</formula>
    </cfRule>
  </conditionalFormatting>
  <conditionalFormatting sqref="E31:F31">
    <cfRule type="expression" dxfId="9" priority="35">
      <formula>$D$31="&gt; Παρακαλώ συμπληρώστε την ερώτηση (11)."</formula>
    </cfRule>
  </conditionalFormatting>
  <conditionalFormatting sqref="D8:F8">
    <cfRule type="cellIs" dxfId="7" priority="36" operator="equal">
      <formula>"&gt; Παρακαλώ συμπληρώστε την ερώτηση (2)."</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3CCCC"/>
    <pageSetUpPr/>
  </sheetPr>
  <sheetViews>
    <sheetView showGridLines="0" workbookViewId="0"/>
  </sheetViews>
  <sheetFormatPr customHeight="1" defaultColWidth="14.43" defaultRowHeight="15.0"/>
  <cols>
    <col customWidth="1" min="1" max="1" width="2.71"/>
    <col customWidth="1" min="2" max="2" width="13.43"/>
    <col customWidth="1" min="3" max="3" width="10.71"/>
    <col customWidth="1" min="4" max="4" width="12.71"/>
    <col customWidth="1" min="5" max="10" width="10.71"/>
    <col customWidth="1" min="11" max="11" width="11.57"/>
    <col customWidth="1" min="12" max="14" width="10.71"/>
    <col customWidth="1" min="15" max="15" width="11.43"/>
    <col customWidth="1" min="16" max="16" width="13.29"/>
    <col customWidth="1" min="17" max="26" width="8.0"/>
  </cols>
  <sheetData>
    <row r="1" ht="29.25" customHeight="1"/>
    <row r="2" ht="31.5" customHeight="1">
      <c r="A2" s="16"/>
      <c r="B2" s="51" t="s">
        <v>64</v>
      </c>
      <c r="E2" s="52"/>
      <c r="F2" s="52"/>
      <c r="G2" s="52"/>
    </row>
    <row r="3" ht="28.5" customHeight="1">
      <c r="B3" s="53" t="s">
        <v>65</v>
      </c>
    </row>
    <row r="4" ht="31.5" customHeight="1">
      <c r="B4" s="70" t="s">
        <v>66</v>
      </c>
    </row>
    <row r="5" ht="9.75" customHeight="1">
      <c r="B5" s="17"/>
    </row>
    <row r="6" ht="31.5" customHeight="1">
      <c r="B6" s="71" t="s">
        <v>67</v>
      </c>
      <c r="C6" s="72" t="s">
        <v>68</v>
      </c>
      <c r="D6" s="72" t="s">
        <v>69</v>
      </c>
      <c r="E6" s="72" t="s">
        <v>70</v>
      </c>
      <c r="F6" s="72" t="s">
        <v>71</v>
      </c>
      <c r="G6" s="72" t="s">
        <v>72</v>
      </c>
      <c r="H6" s="72" t="s">
        <v>73</v>
      </c>
      <c r="I6" s="72" t="s">
        <v>74</v>
      </c>
      <c r="J6" s="72" t="s">
        <v>75</v>
      </c>
      <c r="K6" s="72" t="s">
        <v>76</v>
      </c>
      <c r="L6" s="72" t="s">
        <v>77</v>
      </c>
      <c r="M6" s="72" t="s">
        <v>78</v>
      </c>
      <c r="N6" s="72" t="s">
        <v>79</v>
      </c>
      <c r="O6" s="72" t="s">
        <v>80</v>
      </c>
      <c r="P6" s="73" t="s">
        <v>81</v>
      </c>
    </row>
    <row r="7" ht="38.25" customHeight="1">
      <c r="A7" s="74"/>
      <c r="B7" s="75" t="s">
        <v>82</v>
      </c>
      <c r="C7" s="76"/>
      <c r="D7" s="76"/>
      <c r="E7" s="76"/>
      <c r="F7" s="76"/>
      <c r="G7" s="76"/>
      <c r="H7" s="76"/>
      <c r="I7" s="76"/>
      <c r="J7" s="76"/>
      <c r="K7" s="76"/>
      <c r="L7" s="76"/>
      <c r="M7" s="76"/>
      <c r="N7" s="76"/>
      <c r="O7" s="77">
        <f t="shared" ref="O7:O8" si="1">SUM(C7:N7)</f>
        <v>0</v>
      </c>
      <c r="P7" s="78" t="str">
        <f t="shared" ref="P7:P8" si="2">AVERAGE(C7:N7)</f>
        <v>#DIV/0!</v>
      </c>
      <c r="Q7" s="74"/>
      <c r="R7" s="74"/>
      <c r="S7" s="74"/>
      <c r="T7" s="74"/>
      <c r="U7" s="74"/>
      <c r="V7" s="74"/>
      <c r="W7" s="74"/>
      <c r="X7" s="74"/>
      <c r="Y7" s="74"/>
      <c r="Z7" s="74"/>
    </row>
    <row r="8" ht="42.75" customHeight="1">
      <c r="A8" s="74"/>
      <c r="B8" s="75" t="s">
        <v>83</v>
      </c>
      <c r="C8" s="79"/>
      <c r="D8" s="79"/>
      <c r="E8" s="79"/>
      <c r="F8" s="79"/>
      <c r="G8" s="79"/>
      <c r="H8" s="79"/>
      <c r="I8" s="79"/>
      <c r="J8" s="79"/>
      <c r="K8" s="79"/>
      <c r="L8" s="79"/>
      <c r="M8" s="79"/>
      <c r="N8" s="79"/>
      <c r="O8" s="77">
        <f t="shared" si="1"/>
        <v>0</v>
      </c>
      <c r="P8" s="78" t="str">
        <f t="shared" si="2"/>
        <v>#DIV/0!</v>
      </c>
      <c r="Q8" s="74"/>
      <c r="R8" s="74"/>
      <c r="S8" s="74"/>
      <c r="T8" s="74"/>
      <c r="U8" s="74"/>
      <c r="V8" s="74"/>
      <c r="W8" s="74"/>
      <c r="X8" s="74"/>
      <c r="Y8" s="74"/>
      <c r="Z8" s="7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D2"/>
    <mergeCell ref="B3:O3"/>
  </mergeCells>
  <conditionalFormatting sqref="B2:B3 E2:G2">
    <cfRule type="expression" dxfId="1" priority="1">
      <formula>#REF!=""</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57"/>
    <col customWidth="1" min="2" max="2" width="9.14"/>
    <col customWidth="1" min="3" max="3" width="8.0"/>
    <col customWidth="1" min="4" max="4" width="6.0"/>
    <col customWidth="1" min="5" max="6" width="8.0"/>
    <col customWidth="1" min="7" max="7" width="5.14"/>
    <col customWidth="1" min="8" max="8" width="8.0"/>
    <col customWidth="1" min="9" max="9" width="8.86"/>
    <col customWidth="1" min="10" max="10" width="6.71"/>
    <col customWidth="1" min="11" max="11" width="8.0"/>
    <col customWidth="1" min="12" max="12" width="9.14"/>
    <col customWidth="1" min="13" max="13" width="6.57"/>
    <col customWidth="1" min="14" max="15" width="8.0"/>
    <col customWidth="1" min="16" max="16" width="7.86"/>
    <col customWidth="1" min="17" max="18" width="8.0"/>
    <col customWidth="1" min="19" max="19" width="5.43"/>
    <col customWidth="1" min="20" max="21" width="8.0"/>
    <col customWidth="1" min="22" max="22" width="4.14"/>
    <col customWidth="1" min="23" max="26" width="8.0"/>
  </cols>
  <sheetData>
    <row r="1" ht="15.75" customHeight="1"/>
    <row r="2" ht="31.5" customHeight="1">
      <c r="A2" s="16"/>
      <c r="B2" s="51" t="s">
        <v>84</v>
      </c>
      <c r="G2" s="52"/>
    </row>
    <row r="3" ht="28.5" customHeight="1">
      <c r="B3" s="53" t="s">
        <v>85</v>
      </c>
    </row>
    <row r="5" ht="21.75" customHeight="1">
      <c r="B5" s="80" t="s">
        <v>86</v>
      </c>
      <c r="C5" s="81"/>
      <c r="D5" s="81"/>
      <c r="E5" s="81"/>
      <c r="F5" s="81"/>
      <c r="G5" s="81"/>
      <c r="H5" s="81"/>
      <c r="I5" s="81"/>
      <c r="J5" s="81"/>
      <c r="K5" s="81"/>
      <c r="L5" s="81"/>
      <c r="M5" s="81"/>
      <c r="N5" s="81"/>
      <c r="O5" s="81"/>
      <c r="P5" s="81"/>
      <c r="Q5" s="81"/>
      <c r="R5" s="81"/>
      <c r="S5" s="81"/>
      <c r="T5" s="81"/>
      <c r="U5" s="81"/>
      <c r="V5" s="81"/>
    </row>
    <row r="6" ht="6.75" customHeight="1"/>
    <row r="7" ht="18.75" customHeight="1">
      <c r="B7" s="82" t="s">
        <v>87</v>
      </c>
      <c r="C7" s="83"/>
    </row>
    <row r="8" ht="8.25" customHeight="1">
      <c r="B8" s="82"/>
      <c r="C8" s="83"/>
    </row>
    <row r="19" ht="9.0" customHeight="1"/>
    <row r="20" ht="20.25" customHeight="1">
      <c r="A20" s="84"/>
      <c r="B20" s="85" t="s">
        <v>88</v>
      </c>
      <c r="C20" s="86"/>
      <c r="D20" s="86"/>
      <c r="E20" s="85" t="s">
        <v>89</v>
      </c>
      <c r="F20" s="84"/>
      <c r="G20" s="84"/>
      <c r="H20" s="84" t="s">
        <v>90</v>
      </c>
      <c r="I20" s="84"/>
      <c r="J20" s="84"/>
      <c r="K20" s="84" t="s">
        <v>91</v>
      </c>
      <c r="L20" s="84"/>
      <c r="M20" s="84"/>
      <c r="N20" s="84" t="s">
        <v>92</v>
      </c>
      <c r="O20" s="84"/>
      <c r="P20" s="84"/>
      <c r="Q20" s="84" t="s">
        <v>93</v>
      </c>
      <c r="R20" s="84"/>
      <c r="S20" s="84"/>
      <c r="T20" s="84" t="s">
        <v>94</v>
      </c>
      <c r="U20" s="84"/>
      <c r="V20" s="84"/>
      <c r="W20" s="84"/>
      <c r="X20" s="84"/>
      <c r="Y20" s="84"/>
      <c r="Z20" s="84"/>
    </row>
    <row r="21" ht="15.75" customHeight="1"/>
    <row r="22" ht="18.75" customHeight="1">
      <c r="B22" s="82" t="s">
        <v>95</v>
      </c>
    </row>
    <row r="23" ht="7.5" customHeight="1">
      <c r="B23" s="82"/>
    </row>
    <row r="24" ht="15.75" customHeight="1"/>
    <row r="25" ht="15.75" customHeight="1"/>
    <row r="26" ht="15.75" customHeight="1"/>
    <row r="27" ht="15.75" customHeight="1"/>
    <row r="28" ht="15.75" customHeight="1"/>
    <row r="29" ht="15.75" customHeight="1"/>
    <row r="30" ht="16.5" customHeight="1"/>
    <row r="31" ht="15.7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ht="15.75" customHeight="1"/>
    <row r="33" ht="15.75" customHeight="1"/>
    <row r="34" ht="17.25" customHeight="1">
      <c r="A34" s="84"/>
      <c r="B34" s="84" t="s">
        <v>96</v>
      </c>
      <c r="C34" s="84"/>
      <c r="D34" s="84"/>
      <c r="E34" s="84" t="s">
        <v>97</v>
      </c>
      <c r="F34" s="84"/>
      <c r="G34" s="84"/>
      <c r="H34" s="84" t="s">
        <v>98</v>
      </c>
      <c r="I34" s="84"/>
      <c r="J34" s="84"/>
      <c r="K34" s="84" t="s">
        <v>99</v>
      </c>
      <c r="L34" s="84"/>
      <c r="M34" s="84"/>
      <c r="N34" s="86" t="s">
        <v>100</v>
      </c>
      <c r="O34" s="84"/>
      <c r="P34" s="84"/>
      <c r="Q34" s="84"/>
      <c r="R34" s="84"/>
      <c r="S34" s="84"/>
      <c r="T34" s="84"/>
      <c r="U34" s="84"/>
      <c r="V34" s="84"/>
      <c r="W34" s="84"/>
      <c r="X34" s="84"/>
      <c r="Y34" s="84"/>
      <c r="Z34" s="84"/>
    </row>
    <row r="35" ht="24.75" customHeight="1"/>
    <row r="36" ht="21.75" customHeight="1">
      <c r="B36" s="80" t="s">
        <v>101</v>
      </c>
      <c r="C36" s="81"/>
      <c r="D36" s="81"/>
      <c r="E36" s="81"/>
      <c r="F36" s="81"/>
      <c r="G36" s="81"/>
      <c r="H36" s="81"/>
      <c r="I36" s="81"/>
      <c r="J36" s="81"/>
      <c r="K36" s="81"/>
      <c r="L36" s="81"/>
      <c r="M36" s="81"/>
      <c r="N36" s="81"/>
      <c r="O36" s="81"/>
      <c r="P36" s="81"/>
      <c r="Q36" s="81"/>
      <c r="R36" s="81"/>
      <c r="S36" s="81"/>
      <c r="T36" s="81"/>
      <c r="U36" s="81"/>
      <c r="V36" s="81"/>
    </row>
    <row r="37" ht="6.75" customHeight="1"/>
    <row r="38" ht="18.75" customHeight="1">
      <c r="B38" s="82" t="s">
        <v>87</v>
      </c>
      <c r="C38" s="83"/>
    </row>
    <row r="39" ht="7.5" customHeight="1"/>
    <row r="40" ht="14.25" customHeight="1"/>
    <row r="41" ht="15.75" customHeight="1"/>
    <row r="42" ht="15.75" customHeight="1"/>
    <row r="43" ht="15.75" customHeight="1"/>
    <row r="44" ht="15.75" customHeight="1"/>
    <row r="45" ht="15.75" customHeight="1"/>
    <row r="46" ht="15.75" customHeight="1"/>
    <row r="47" ht="15.75" customHeight="1"/>
    <row r="48" ht="15.75" customHeight="1"/>
    <row r="49" ht="15.75" customHeight="1">
      <c r="A49" s="18"/>
      <c r="B49" s="87" t="s">
        <v>102</v>
      </c>
      <c r="D49" s="18"/>
      <c r="E49" s="18"/>
      <c r="F49" s="86" t="s">
        <v>103</v>
      </c>
      <c r="G49" s="86"/>
      <c r="H49" s="86"/>
      <c r="I49" s="18"/>
      <c r="J49" s="88" t="s">
        <v>104</v>
      </c>
      <c r="M49" s="84" t="s">
        <v>105</v>
      </c>
      <c r="N49" s="18"/>
      <c r="O49" s="18"/>
      <c r="P49" s="18"/>
      <c r="Q49" s="18"/>
      <c r="R49" s="18"/>
      <c r="S49" s="18"/>
      <c r="T49" s="18"/>
      <c r="U49" s="18"/>
      <c r="V49" s="18"/>
      <c r="W49" s="18"/>
      <c r="X49" s="18"/>
      <c r="Y49" s="18"/>
      <c r="Z49" s="18"/>
    </row>
    <row r="50" ht="15.75" customHeight="1"/>
    <row r="51" ht="18.75" customHeight="1">
      <c r="B51" s="82" t="s">
        <v>95</v>
      </c>
    </row>
    <row r="52" ht="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8.0" customHeight="1">
      <c r="A62" s="18"/>
      <c r="B62" s="86" t="s">
        <v>106</v>
      </c>
      <c r="C62" s="18"/>
      <c r="D62" s="18"/>
      <c r="E62" s="18"/>
      <c r="F62" s="86" t="s">
        <v>107</v>
      </c>
      <c r="G62" s="18"/>
      <c r="H62" s="18"/>
      <c r="I62" s="18"/>
      <c r="J62" s="89" t="s">
        <v>108</v>
      </c>
      <c r="L62" s="18"/>
      <c r="M62" s="18"/>
      <c r="N62" s="90" t="s">
        <v>109</v>
      </c>
      <c r="Q62" s="18"/>
      <c r="R62" s="87" t="s">
        <v>110</v>
      </c>
      <c r="U62" s="18"/>
      <c r="V62" s="18"/>
      <c r="W62" s="18"/>
      <c r="X62" s="18"/>
      <c r="Y62" s="18"/>
      <c r="Z62" s="18"/>
    </row>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c r="A74" s="84"/>
      <c r="B74" s="84" t="s">
        <v>111</v>
      </c>
      <c r="C74" s="84"/>
      <c r="D74" s="84"/>
      <c r="E74" s="84"/>
      <c r="F74" s="86" t="s">
        <v>112</v>
      </c>
      <c r="G74" s="84"/>
      <c r="H74" s="84"/>
      <c r="I74" s="84"/>
      <c r="J74" s="86" t="s">
        <v>113</v>
      </c>
      <c r="K74" s="84"/>
      <c r="L74" s="84"/>
      <c r="M74" s="89" t="s">
        <v>114</v>
      </c>
      <c r="P74" s="84"/>
      <c r="Q74" s="84"/>
      <c r="R74" s="84"/>
      <c r="S74" s="84"/>
      <c r="T74" s="84"/>
      <c r="U74" s="84"/>
      <c r="V74" s="84"/>
      <c r="W74" s="84"/>
      <c r="X74" s="84"/>
      <c r="Y74" s="84"/>
      <c r="Z74" s="84"/>
    </row>
    <row r="75" ht="25.5" customHeight="1"/>
    <row r="76" ht="21.75" customHeight="1">
      <c r="B76" s="80" t="s">
        <v>115</v>
      </c>
      <c r="C76" s="81"/>
      <c r="D76" s="81"/>
      <c r="E76" s="81"/>
      <c r="F76" s="81"/>
      <c r="G76" s="81"/>
      <c r="H76" s="81"/>
      <c r="I76" s="81"/>
      <c r="J76" s="81"/>
      <c r="K76" s="81"/>
      <c r="L76" s="81"/>
      <c r="M76" s="81"/>
      <c r="N76" s="81"/>
      <c r="O76" s="81"/>
      <c r="P76" s="81"/>
      <c r="Q76" s="81"/>
      <c r="R76" s="81"/>
      <c r="S76" s="81"/>
      <c r="T76" s="81"/>
      <c r="U76" s="81"/>
      <c r="V76" s="81"/>
    </row>
    <row r="77" ht="6.75" customHeight="1"/>
    <row r="78" ht="18.75" customHeight="1">
      <c r="B78" s="82" t="s">
        <v>87</v>
      </c>
      <c r="C78" s="83"/>
    </row>
    <row r="79" ht="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c r="A91" s="84"/>
      <c r="B91" s="84" t="s">
        <v>116</v>
      </c>
      <c r="C91" s="84"/>
      <c r="D91" s="84"/>
      <c r="E91" s="84" t="s">
        <v>117</v>
      </c>
      <c r="F91" s="84"/>
      <c r="G91" s="84"/>
      <c r="H91" s="84" t="s">
        <v>118</v>
      </c>
      <c r="I91" s="84"/>
      <c r="J91" s="84"/>
      <c r="K91" s="84"/>
      <c r="L91" s="84"/>
      <c r="M91" s="84"/>
      <c r="N91" s="84"/>
      <c r="O91" s="84"/>
      <c r="P91" s="84"/>
      <c r="Q91" s="84"/>
      <c r="R91" s="84"/>
      <c r="S91" s="84"/>
      <c r="T91" s="84"/>
      <c r="U91" s="84"/>
      <c r="V91" s="84"/>
      <c r="W91" s="84"/>
      <c r="X91" s="84"/>
      <c r="Y91" s="84"/>
      <c r="Z91" s="84"/>
    </row>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B2:F2"/>
    <mergeCell ref="B3:U3"/>
    <mergeCell ref="B49:C49"/>
    <mergeCell ref="J49:L49"/>
    <mergeCell ref="J62:K62"/>
    <mergeCell ref="N62:P62"/>
    <mergeCell ref="R62:T62"/>
    <mergeCell ref="M74:O74"/>
  </mergeCells>
  <conditionalFormatting sqref="B2:B3 G2">
    <cfRule type="expression" dxfId="1" priority="1">
      <formula>#REF!=""</formula>
    </cfRule>
  </conditionalFormatting>
  <conditionalFormatting sqref="B3">
    <cfRule type="expression" dxfId="1" priority="2">
      <formula>#REF!=""</formula>
    </cfRule>
  </conditionalFormatting>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57"/>
    <col customWidth="1" min="2" max="4" width="8.0"/>
    <col customWidth="1" min="5" max="5" width="13.43"/>
    <col customWidth="1" min="6" max="6" width="10.43"/>
    <col customWidth="1" min="7" max="26" width="8.0"/>
  </cols>
  <sheetData>
    <row r="1">
      <c r="B1" s="10">
        <f>IF('Ερωτηματολόγιο'!C3="1. Passive Recreation garden",1,IF('Ερωτηματολόγιο'!C3="2. Active Recreation garden",2,IF('Ερωτηματολόγιο'!C3="3. Seafront garden",3,IF('Ερωτηματολόγιο'!C3="4. Event garden",4,IF('Ερωτηματολόγιο'!C3="5. Demonstration garden",5,IF('Ερωτηματολόγιο'!C3="6. Children's garden",6,IF('Ερωτηματολόγιο'!C3="7. Private garden",7,8)))))))</f>
        <v>8</v>
      </c>
    </row>
    <row r="3">
      <c r="A3" s="1"/>
    </row>
    <row r="4">
      <c r="A4" s="1" t="s">
        <v>119</v>
      </c>
      <c r="E4" s="91"/>
    </row>
    <row r="5">
      <c r="A5" s="1" t="s">
        <v>120</v>
      </c>
      <c r="E5" s="92"/>
    </row>
    <row r="6">
      <c r="A6" s="1" t="s">
        <v>121</v>
      </c>
      <c r="E6" s="92"/>
    </row>
    <row r="7">
      <c r="A7" s="1" t="s">
        <v>122</v>
      </c>
      <c r="E7" s="92"/>
    </row>
    <row r="8">
      <c r="A8" s="1" t="s">
        <v>123</v>
      </c>
      <c r="E8" s="91"/>
    </row>
    <row r="9">
      <c r="A9" s="1" t="s">
        <v>124</v>
      </c>
      <c r="E9" s="92"/>
    </row>
    <row r="10">
      <c r="A10" s="1" t="s">
        <v>125</v>
      </c>
      <c r="E10" s="92"/>
    </row>
    <row r="11">
      <c r="A11" s="1" t="s">
        <v>126</v>
      </c>
      <c r="E11" s="93"/>
    </row>
    <row r="12">
      <c r="A12" s="1" t="s">
        <v>127</v>
      </c>
    </row>
    <row r="13">
      <c r="A13" s="1"/>
    </row>
    <row r="14">
      <c r="A14" s="1"/>
      <c r="D14" s="94"/>
      <c r="E14" s="94"/>
      <c r="F14" s="94"/>
    </row>
    <row r="15">
      <c r="A15" s="1" t="s">
        <v>128</v>
      </c>
      <c r="D15" s="94"/>
      <c r="E15" s="94"/>
      <c r="F15" s="94"/>
    </row>
    <row r="16">
      <c r="A16" s="1" t="s">
        <v>129</v>
      </c>
      <c r="D16" s="94"/>
      <c r="E16" s="94"/>
      <c r="F16" s="94"/>
    </row>
    <row r="17">
      <c r="A17" s="1"/>
      <c r="D17" s="94"/>
      <c r="E17" s="94"/>
      <c r="F17" s="94"/>
    </row>
    <row r="18">
      <c r="A18" s="1" t="s">
        <v>130</v>
      </c>
      <c r="D18" s="95"/>
      <c r="E18" s="95"/>
    </row>
    <row r="19">
      <c r="A19" s="1" t="s">
        <v>131</v>
      </c>
      <c r="D19" s="94"/>
      <c r="E19" s="94"/>
      <c r="F19" s="94"/>
    </row>
    <row r="20">
      <c r="A20" s="1" t="s">
        <v>132</v>
      </c>
      <c r="D20" s="94"/>
      <c r="E20" s="94"/>
      <c r="F20" s="94"/>
    </row>
    <row r="21" ht="15.75" customHeight="1">
      <c r="A21" s="1" t="s">
        <v>133</v>
      </c>
      <c r="D21" s="95"/>
      <c r="E21" s="95"/>
      <c r="F21" s="95"/>
    </row>
    <row r="22" ht="15.75" customHeight="1">
      <c r="D22" s="95"/>
      <c r="E22" s="95"/>
      <c r="F22" s="95"/>
    </row>
    <row r="23" ht="15.75" customHeight="1">
      <c r="A23" s="1" t="s">
        <v>134</v>
      </c>
      <c r="D23" s="95"/>
      <c r="E23" s="95"/>
      <c r="F23" s="95"/>
    </row>
    <row r="24" ht="15.75" customHeight="1">
      <c r="A24" s="1" t="s">
        <v>135</v>
      </c>
      <c r="D24" s="95"/>
      <c r="E24" s="95"/>
      <c r="F24" s="95"/>
    </row>
    <row r="25" ht="15.75" customHeight="1">
      <c r="A25" s="1" t="s">
        <v>136</v>
      </c>
      <c r="D25" s="95"/>
      <c r="E25" s="95"/>
      <c r="F25" s="95"/>
    </row>
    <row r="26" ht="15.75" customHeight="1">
      <c r="A26" s="1" t="s">
        <v>137</v>
      </c>
      <c r="D26" s="95"/>
      <c r="E26" s="95"/>
      <c r="F26" s="95"/>
    </row>
    <row r="27" ht="15.75" customHeight="1">
      <c r="D27" s="95"/>
      <c r="E27" s="95"/>
      <c r="F27" s="95"/>
    </row>
    <row r="28" ht="15.75" customHeight="1">
      <c r="A28" s="1" t="s">
        <v>138</v>
      </c>
      <c r="D28" s="94"/>
      <c r="E28" s="94"/>
      <c r="F28" s="94"/>
    </row>
    <row r="29" ht="15.75" customHeight="1">
      <c r="A29" s="1" t="s">
        <v>139</v>
      </c>
    </row>
    <row r="30" ht="15.75" customHeight="1">
      <c r="A30" s="1" t="s">
        <v>140</v>
      </c>
    </row>
    <row r="31" ht="15.75" customHeight="1">
      <c r="A31" s="1" t="s">
        <v>141</v>
      </c>
    </row>
    <row r="32" ht="15.75" customHeight="1">
      <c r="A32" s="1" t="s">
        <v>142</v>
      </c>
    </row>
    <row r="33" ht="15.75" customHeight="1"/>
    <row r="34" ht="15.75" customHeight="1">
      <c r="A34" s="1" t="s">
        <v>143</v>
      </c>
    </row>
    <row r="35" ht="15.75" customHeight="1">
      <c r="A35" s="1" t="s">
        <v>144</v>
      </c>
    </row>
    <row r="36" ht="15.75" customHeight="1">
      <c r="A36" s="1" t="s">
        <v>145</v>
      </c>
    </row>
    <row r="37" ht="15.75" customHeight="1"/>
    <row r="38" ht="15.75" customHeight="1">
      <c r="A38" s="1" t="s">
        <v>146</v>
      </c>
    </row>
    <row r="39" ht="15.75" customHeight="1">
      <c r="A39" s="96" t="s">
        <v>147</v>
      </c>
    </row>
    <row r="40" ht="15.75" customHeight="1">
      <c r="A40" s="1" t="s">
        <v>148</v>
      </c>
    </row>
    <row r="41" ht="15.75" customHeight="1"/>
    <row r="42" ht="15.75" customHeight="1">
      <c r="A42" s="10" t="s">
        <v>149</v>
      </c>
    </row>
    <row r="43" ht="15.75" customHeight="1">
      <c r="A43" s="10" t="s">
        <v>150</v>
      </c>
    </row>
    <row r="44" ht="15.75" customHeight="1">
      <c r="A44" s="10" t="s">
        <v>151</v>
      </c>
    </row>
    <row r="45" ht="15.75" customHeight="1">
      <c r="A45" s="10" t="s">
        <v>152</v>
      </c>
    </row>
    <row r="46" ht="15.75" customHeight="1"/>
    <row r="47" ht="15.75" customHeight="1"/>
    <row r="48" ht="15.75" customHeight="1">
      <c r="A48" s="97">
        <f>'Ερωτηματολόγιο'!C19*6+'Ερωτηματολόγιο'!E19*4+'Ερωτηματολόγιο'!G19*20</f>
        <v>0</v>
      </c>
    </row>
    <row r="49" ht="15.75" customHeight="1">
      <c r="A49" s="97">
        <f>('Ερωτηματολόγιο'!C19+'Ερωτηματολόγιο'!G19/2)*6+('Ερωτηματολόγιο'!E19+'Ερωτηματολόγιο'!G19/2)*4</f>
        <v>0</v>
      </c>
    </row>
    <row r="50" ht="15.75" customHeight="1">
      <c r="A50" s="98" t="str">
        <f>(A48-A49)/A48</f>
        <v>#DIV/0!</v>
      </c>
    </row>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41:Z41">
    <cfRule type="cellIs" dxfId="9" priority="1" operator="notEqual">
      <formula>10</formula>
    </cfRule>
  </conditionalFormatting>
  <printOptions/>
  <pageMargins bottom="0.75" footer="0.0" header="0.0" left="0.7" right="0.7" top="0.75"/>
  <pageSetup orientation="landscape"/>
  <drawing r:id="rId1"/>
</worksheet>
</file>